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Y:\accounting\ACCOUNTING\Sandy\Website\"/>
    </mc:Choice>
  </mc:AlternateContent>
  <xr:revisionPtr revIDLastSave="0" documentId="8_{16F87959-1476-4E97-8240-9B38EA8CA26B}" xr6:coauthVersionLast="47" xr6:coauthVersionMax="47" xr10:uidLastSave="{00000000-0000-0000-0000-000000000000}"/>
  <bookViews>
    <workbookView xWindow="-28920" yWindow="-30" windowWidth="29040" windowHeight="15720" tabRatio="683" xr2:uid="{76706032-C4FA-4A32-B12E-64797FBAB840}"/>
  </bookViews>
  <sheets>
    <sheet name="Cost Transfer Instructions" sheetId="6" r:id="rId1"/>
    <sheet name="Salary Cost Xfer" sheetId="9" r:id="rId2"/>
    <sheet name="Non-Salary Cost Transfer" sheetId="2" r:id="rId3"/>
    <sheet name="Grant Benefit Rates" sheetId="10"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9" l="1"/>
  <c r="I9" i="9"/>
  <c r="M10" i="9"/>
  <c r="G10" i="9" s="1"/>
  <c r="Q12" i="9"/>
  <c r="F9" i="9" s="1"/>
  <c r="E16" i="9"/>
  <c r="I16" i="9"/>
  <c r="I28" i="9"/>
  <c r="M29" i="9"/>
  <c r="G29" i="9" s="1"/>
  <c r="I34" i="9"/>
  <c r="G35" i="9"/>
  <c r="H35" i="9" s="1"/>
  <c r="M30" i="9" l="1"/>
  <c r="M35" i="9"/>
  <c r="F16" i="9"/>
  <c r="F17" i="9" s="1"/>
  <c r="M11" i="9"/>
  <c r="D10" i="9"/>
  <c r="H10" i="9"/>
  <c r="I10" i="9" s="1"/>
  <c r="H29" i="9"/>
  <c r="I29" i="9" s="1"/>
  <c r="D29" i="9"/>
  <c r="I35" i="9"/>
  <c r="E17" i="9"/>
  <c r="M36" i="9" l="1"/>
  <c r="M37" i="9"/>
  <c r="G17" i="9"/>
  <c r="M17" i="9" s="1"/>
  <c r="M18" i="9" s="1"/>
  <c r="F10" i="9"/>
  <c r="E10" i="9"/>
  <c r="M15" i="2"/>
  <c r="M17" i="2" s="1"/>
  <c r="E15" i="2"/>
  <c r="F15" i="2" s="1"/>
  <c r="C26" i="2"/>
  <c r="M9" i="2"/>
  <c r="D9" i="2" s="1"/>
  <c r="H17" i="9" l="1"/>
  <c r="I17" i="9" s="1"/>
  <c r="M10" i="2"/>
  <c r="E9" i="2"/>
  <c r="F9" i="2" s="1"/>
  <c r="M16" i="2"/>
</calcChain>
</file>

<file path=xl/sharedStrings.xml><?xml version="1.0" encoding="utf-8"?>
<sst xmlns="http://schemas.openxmlformats.org/spreadsheetml/2006/main" count="146" uniqueCount="98">
  <si>
    <t>Salary Transfer Calculation Sheet</t>
  </si>
  <si>
    <t>Green = only place to enter number</t>
  </si>
  <si>
    <t>A</t>
  </si>
  <si>
    <t>Know ending balance (or over expense).      NEED Salary amount</t>
  </si>
  <si>
    <t>Benefits</t>
  </si>
  <si>
    <t>*UPDATE F&amp;A first</t>
  </si>
  <si>
    <t>Actual F&amp;A Rate</t>
  </si>
  <si>
    <r>
      <t>Grant Rate</t>
    </r>
    <r>
      <rPr>
        <b/>
        <vertAlign val="superscript"/>
        <sz val="11"/>
        <color theme="1"/>
        <rFont val="Calibri"/>
        <family val="2"/>
        <scheme val="minor"/>
      </rPr>
      <t>1</t>
    </r>
  </si>
  <si>
    <r>
      <t>FICA</t>
    </r>
    <r>
      <rPr>
        <b/>
        <vertAlign val="superscript"/>
        <sz val="11"/>
        <color theme="1"/>
        <rFont val="Calibri"/>
        <family val="2"/>
        <scheme val="minor"/>
      </rPr>
      <t>2</t>
    </r>
  </si>
  <si>
    <t>Balance of Grant</t>
  </si>
  <si>
    <t>Salary</t>
  </si>
  <si>
    <t>Direct Balance</t>
  </si>
  <si>
    <t>F&amp;A</t>
  </si>
  <si>
    <t>Earnings</t>
  </si>
  <si>
    <t>FICA</t>
  </si>
  <si>
    <t>Actual FICA</t>
  </si>
  <si>
    <t>Total Amt w/ F&amp;A</t>
  </si>
  <si>
    <t>B</t>
  </si>
  <si>
    <t>Know salary amount.    NEED the ending grant balance.</t>
  </si>
  <si>
    <t>Amt Spent</t>
  </si>
  <si>
    <r>
      <rPr>
        <vertAlign val="superscript"/>
        <sz val="11"/>
        <color theme="1"/>
        <rFont val="Calibri"/>
        <family val="2"/>
        <scheme val="minor"/>
      </rPr>
      <t>1</t>
    </r>
    <r>
      <rPr>
        <sz val="11"/>
        <color theme="1"/>
        <rFont val="Calibri"/>
        <family val="2"/>
        <scheme val="minor"/>
      </rPr>
      <t xml:space="preserve"> Grant Benefit Rate (710015) replaces University Benefit Rate (pay-based (710025) and per-person (710010)) on all University grant funds (Fund 2100-2299) through an allocation.</t>
    </r>
  </si>
  <si>
    <r>
      <rPr>
        <vertAlign val="superscript"/>
        <sz val="11"/>
        <color theme="1"/>
        <rFont val="Calibri"/>
        <family val="2"/>
        <scheme val="minor"/>
      </rPr>
      <t>2</t>
    </r>
    <r>
      <rPr>
        <sz val="11"/>
        <color theme="1"/>
        <rFont val="Calibri"/>
        <family val="2"/>
        <scheme val="minor"/>
      </rPr>
      <t xml:space="preserve"> Sometimes FICA is not exactly 0.0765 because a person may change their elections; or they've reached a social security max. It will never be more than 0.0765, but can be less.</t>
    </r>
  </si>
  <si>
    <t>C</t>
  </si>
  <si>
    <t>Grant Rate</t>
  </si>
  <si>
    <r>
      <t>FICA</t>
    </r>
    <r>
      <rPr>
        <b/>
        <vertAlign val="superscript"/>
        <sz val="11"/>
        <color theme="1"/>
        <rFont val="Calibri"/>
        <family val="2"/>
        <scheme val="minor"/>
      </rPr>
      <t>1</t>
    </r>
  </si>
  <si>
    <t>Expected Direct Bal</t>
  </si>
  <si>
    <t>D</t>
  </si>
  <si>
    <t xml:space="preserve">F&amp;A </t>
  </si>
  <si>
    <r>
      <rPr>
        <vertAlign val="superscript"/>
        <sz val="11"/>
        <color theme="1"/>
        <rFont val="Calibri"/>
        <family val="2"/>
        <scheme val="minor"/>
      </rPr>
      <t xml:space="preserve">1 </t>
    </r>
    <r>
      <rPr>
        <sz val="11"/>
        <color theme="1"/>
        <rFont val="Calibri"/>
        <family val="2"/>
        <scheme val="minor"/>
      </rPr>
      <t>Typically, students who are enrolled full-time and not working more than 40 hours per week are FICA exempt. You can review in their ePAF if you wish to be more cautious, but it would be really rare.</t>
    </r>
  </si>
  <si>
    <t>In summer and hourly students may be more apt to charge FICA. If correcting summer salary, be cautious.</t>
  </si>
  <si>
    <t>Non-Salary Transfer Calculation Sheet</t>
  </si>
  <si>
    <t>DO NOT use for payroll expenses.</t>
  </si>
  <si>
    <t>Correcting an expense that is subject to F&amp;A</t>
  </si>
  <si>
    <t>Know ending balance (or over expense).  NEED Expense amount</t>
  </si>
  <si>
    <t>Expense</t>
  </si>
  <si>
    <t>Actual F&amp;A</t>
  </si>
  <si>
    <t>Total Spend</t>
  </si>
  <si>
    <t>Bal of Grant</t>
  </si>
  <si>
    <t>Know expense amount.  NEED ending grant balance.</t>
  </si>
  <si>
    <t>Direct Balance is calculated as follows:</t>
  </si>
  <si>
    <t>G1</t>
  </si>
  <si>
    <t>0.565</t>
  </si>
  <si>
    <t>Balance of Grant(G1) divided by 1 + 0.(F&amp;A Rate) = Direct Balance</t>
  </si>
  <si>
    <t>Ex: G1/(1+0.F&amp;A Rate) = Direct Balance</t>
  </si>
  <si>
    <t>=1,000/(1+0.565)</t>
  </si>
  <si>
    <t xml:space="preserve">written in formula </t>
  </si>
  <si>
    <t>Link to University details related to benefit rate charges</t>
  </si>
  <si>
    <t>Link to cost analysis - F&amp;A rate agreements &amp; benefit rates per fiscal year</t>
  </si>
  <si>
    <t>Link to Payroll Correcting Entry Request Form (for PCEs &gt;365 days)</t>
  </si>
  <si>
    <t>Resources</t>
  </si>
  <si>
    <t xml:space="preserve">    Moving all other non-salary costs</t>
  </si>
  <si>
    <t>Non-Salary Cost Transfer</t>
  </si>
  <si>
    <r>
      <t xml:space="preserve">     C section: </t>
    </r>
    <r>
      <rPr>
        <b/>
        <sz val="11"/>
        <color theme="1"/>
        <rFont val="Calibri"/>
        <family val="2"/>
        <scheme val="minor"/>
      </rPr>
      <t xml:space="preserve">working backwards (grant overspent, or very little balance remaining) </t>
    </r>
    <r>
      <rPr>
        <sz val="11"/>
        <color theme="1"/>
        <rFont val="Calibri"/>
        <family val="2"/>
        <scheme val="minor"/>
      </rPr>
      <t>know grant balance (- or +) &amp; salary IS NOT subject to grant benefit rate and FICA rate.</t>
    </r>
  </si>
  <si>
    <t xml:space="preserve">     B section: know salary &amp; salary is subject to grant benefit rate and FICA rate </t>
  </si>
  <si>
    <t>FYXX salary cost transfer sheet utilization sections explained below</t>
  </si>
  <si>
    <t>About the tabs</t>
  </si>
  <si>
    <r>
      <t xml:space="preserve">If correcting payroll, </t>
    </r>
    <r>
      <rPr>
        <b/>
        <sz val="11"/>
        <color theme="1"/>
        <rFont val="Calibri"/>
        <family val="2"/>
        <scheme val="minor"/>
      </rPr>
      <t>please note the PCE benefit allocations run when payroll is confirmed (most Fridays) and there is one catch-up run at the beginning of each month</t>
    </r>
    <r>
      <rPr>
        <sz val="11"/>
        <color theme="1"/>
        <rFont val="Calibri"/>
        <family val="2"/>
        <scheme val="minor"/>
      </rPr>
      <t xml:space="preserve"> and therefore your account may not look correct until the allocations are complete.</t>
    </r>
  </si>
  <si>
    <t>A good tip is to include an email, or some document, showing these questions answered and agreed upon with the PI. Our transactions should be audit ready.</t>
  </si>
  <si>
    <r>
      <t xml:space="preserve">     </t>
    </r>
    <r>
      <rPr>
        <b/>
        <sz val="11"/>
        <color theme="1"/>
        <rFont val="Calibri"/>
        <family val="2"/>
        <scheme val="minor"/>
      </rPr>
      <t xml:space="preserve">Why </t>
    </r>
    <r>
      <rPr>
        <sz val="11"/>
        <color theme="1"/>
        <rFont val="Calibri"/>
        <family val="2"/>
        <scheme val="minor"/>
      </rPr>
      <t xml:space="preserve">did it happen &amp; plan as to how this error won't happen again </t>
    </r>
  </si>
  <si>
    <t xml:space="preserve">     When</t>
  </si>
  <si>
    <t xml:space="preserve">     What</t>
  </si>
  <si>
    <t xml:space="preserve">     Who</t>
  </si>
  <si>
    <r>
      <rPr>
        <sz val="11"/>
        <color theme="1"/>
        <rFont val="Calibri"/>
        <family val="2"/>
        <scheme val="minor"/>
      </rPr>
      <t xml:space="preserve">Document the PI's </t>
    </r>
    <r>
      <rPr>
        <b/>
        <sz val="11"/>
        <color theme="1"/>
        <rFont val="Calibri"/>
        <family val="2"/>
        <scheme val="minor"/>
      </rPr>
      <t>reason for transfer &amp; business justification</t>
    </r>
    <r>
      <rPr>
        <sz val="11"/>
        <color theme="1"/>
        <rFont val="Calibri"/>
        <family val="2"/>
        <scheme val="minor"/>
      </rPr>
      <t>. 
Explain fully how the error occurred and ensure it answers:</t>
    </r>
  </si>
  <si>
    <r>
      <t xml:space="preserve">Work with PI, and applicable fiscal personnel if necessary, to confirm </t>
    </r>
    <r>
      <rPr>
        <b/>
        <sz val="11"/>
        <color rgb="FFFF0000"/>
        <rFont val="Calibri"/>
        <family val="2"/>
        <scheme val="minor"/>
      </rPr>
      <t>allowable and allocable and within period of availability</t>
    </r>
    <r>
      <rPr>
        <sz val="11"/>
        <color theme="1"/>
        <rFont val="Calibri"/>
        <family val="2"/>
        <scheme val="minor"/>
      </rPr>
      <t xml:space="preserve"> for account transferring to.</t>
    </r>
  </si>
  <si>
    <t>Work with PI to identify costs that should be corrected.</t>
  </si>
  <si>
    <r>
      <t xml:space="preserve">If dealing with salary, confirm the fiscal year the expenses </t>
    </r>
    <r>
      <rPr>
        <b/>
        <sz val="11"/>
        <color theme="1"/>
        <rFont val="Calibri"/>
        <family val="2"/>
        <scheme val="minor"/>
      </rPr>
      <t xml:space="preserve">occurred 
</t>
    </r>
    <r>
      <rPr>
        <sz val="11"/>
        <color theme="1"/>
        <rFont val="Calibri"/>
        <family val="2"/>
        <scheme val="minor"/>
      </rPr>
      <t>(fiscal years impact benefit rates). If non-salary, fiscal year is not applicable.</t>
    </r>
  </si>
  <si>
    <r>
      <t>Determine if you are removing expenses that are excluded from indirect, 
also referred to as F&amp;A, (ex: tuition, equipment).</t>
    </r>
    <r>
      <rPr>
        <vertAlign val="superscript"/>
        <sz val="11"/>
        <color rgb="FFFF0000"/>
        <rFont val="Calibri"/>
        <family val="2"/>
        <scheme val="minor"/>
      </rPr>
      <t>1</t>
    </r>
  </si>
  <si>
    <t>If necessary, figure the amount the grant is overspent.</t>
  </si>
  <si>
    <t>Steps</t>
  </si>
  <si>
    <t>d</t>
  </si>
  <si>
    <t xml:space="preserve">    properly documented and retained</t>
  </si>
  <si>
    <t xml:space="preserve">    within the period of performance </t>
  </si>
  <si>
    <t xml:space="preserve">    made timely</t>
  </si>
  <si>
    <t xml:space="preserve">    allocable - directly benefit the project</t>
  </si>
  <si>
    <t xml:space="preserve">    an allowable charge</t>
  </si>
  <si>
    <t>Keep in mind cost transfers (the account you're moving the cost to) must be:</t>
  </si>
  <si>
    <t>c</t>
  </si>
  <si>
    <t>Ensure there are not encumbrances that should be taken into account, especially when dealing with an overspent account (i.e. tuition, salary, PO, etc.).</t>
  </si>
  <si>
    <t>b</t>
  </si>
  <si>
    <t>Communicate with the PI regarding the cost transfer.</t>
  </si>
  <si>
    <t>a</t>
  </si>
  <si>
    <t>Pre-steps</t>
  </si>
  <si>
    <t xml:space="preserve">A cost transfer is an after-the-fact transfer of costs (salary or non-salary) from one chartfield string to another. Ideally, all costs should be charged to the appropriate award when first incurred. However, there are circumstances where it may be necessary to transfer expenditures after the initial recording of the charge. This sheet is focused on cost transfers where one, or both, chartfields are a grant/contract related). </t>
  </si>
  <si>
    <t xml:space="preserve">Cost transfer calculation sheet </t>
  </si>
  <si>
    <t>Always review the account budget, or info, where costs are moving to for the above.</t>
  </si>
  <si>
    <t>Note: If PCE is &lt;365 days the PCE is completed by dept., 
 and OSP completes PCE.</t>
  </si>
  <si>
    <t>if &gt;365 days dept. fills out form</t>
  </si>
  <si>
    <t>"correcting mocode" or "spending grant down", etc. as explanation is not acceptable</t>
  </si>
  <si>
    <r>
      <t xml:space="preserve">     A section: </t>
    </r>
    <r>
      <rPr>
        <b/>
        <sz val="11"/>
        <color theme="1"/>
        <rFont val="Calibri"/>
        <family val="2"/>
        <scheme val="minor"/>
      </rPr>
      <t xml:space="preserve">working backwards (grant overspent, or very little balance remaining) </t>
    </r>
    <r>
      <rPr>
        <sz val="11"/>
        <color theme="1"/>
        <rFont val="Calibri"/>
        <family val="2"/>
        <scheme val="minor"/>
      </rPr>
      <t>know grant balance (- or +) &amp; salary is subject to grant benefit rate and FICA rate.</t>
    </r>
  </si>
  <si>
    <t xml:space="preserve">     D section: know salary &amp; salary is NOT subject to grant benefit rate and FICA rate.</t>
  </si>
  <si>
    <r>
      <rPr>
        <b/>
        <sz val="14"/>
        <color rgb="FFFFFF00"/>
        <rFont val="Calibri"/>
        <family val="2"/>
        <scheme val="minor"/>
      </rPr>
      <t>Student/Part-time Employee</t>
    </r>
    <r>
      <rPr>
        <b/>
        <sz val="11"/>
        <color theme="1"/>
        <rFont val="Calibri"/>
        <family val="2"/>
        <scheme val="minor"/>
      </rPr>
      <t xml:space="preserve">, Charged </t>
    </r>
    <r>
      <rPr>
        <b/>
        <u/>
        <sz val="14"/>
        <color theme="1"/>
        <rFont val="Calibri"/>
        <family val="2"/>
        <scheme val="minor"/>
      </rPr>
      <t>NO Grant Benefit Rate</t>
    </r>
    <r>
      <rPr>
        <b/>
        <sz val="11"/>
        <color theme="1"/>
        <rFont val="Calibri"/>
        <family val="2"/>
        <scheme val="minor"/>
      </rPr>
      <t xml:space="preserve"> and </t>
    </r>
    <r>
      <rPr>
        <b/>
        <i/>
        <u val="double"/>
        <sz val="14"/>
        <color theme="1"/>
        <rFont val="Calibri"/>
        <family val="2"/>
        <scheme val="minor"/>
      </rPr>
      <t>usually</t>
    </r>
    <r>
      <rPr>
        <b/>
        <u/>
        <sz val="14"/>
        <color theme="1"/>
        <rFont val="Calibri"/>
        <family val="2"/>
        <scheme val="minor"/>
      </rPr>
      <t xml:space="preserve"> NO FICA</t>
    </r>
  </si>
  <si>
    <t>Fiscal Year (YYYY)</t>
  </si>
  <si>
    <t>Full Amount from Pay 
Period to be corrected</t>
  </si>
  <si>
    <t>Each employee's FICA is slightly different due to benefits elections (FICA can change from month to month)</t>
  </si>
  <si>
    <r>
      <rPr>
        <b/>
        <sz val="14"/>
        <color rgb="FFFFFF00"/>
        <rFont val="Calibri"/>
        <family val="2"/>
        <scheme val="minor"/>
      </rPr>
      <t>Full-time Employee</t>
    </r>
    <r>
      <rPr>
        <b/>
        <sz val="11"/>
        <color theme="1"/>
        <rFont val="Calibri"/>
        <family val="2"/>
        <scheme val="minor"/>
      </rPr>
      <t xml:space="preserve">, Charged </t>
    </r>
    <r>
      <rPr>
        <b/>
        <u/>
        <sz val="14"/>
        <color theme="1"/>
        <rFont val="Calibri"/>
        <family val="2"/>
        <scheme val="minor"/>
      </rPr>
      <t>Grant Benefit Rate</t>
    </r>
    <r>
      <rPr>
        <b/>
        <sz val="11"/>
        <color theme="1"/>
        <rFont val="Calibri"/>
        <family val="2"/>
        <scheme val="minor"/>
      </rPr>
      <t xml:space="preserve"> &amp; </t>
    </r>
    <r>
      <rPr>
        <b/>
        <u/>
        <sz val="14"/>
        <color theme="1"/>
        <rFont val="Calibri"/>
        <family val="2"/>
        <scheme val="minor"/>
      </rPr>
      <t>FICA</t>
    </r>
  </si>
  <si>
    <t>Grant Benefit Rate</t>
  </si>
  <si>
    <t>Fiscal Year</t>
  </si>
  <si>
    <r>
      <rPr>
        <vertAlign val="superscript"/>
        <sz val="11"/>
        <color rgb="FFFF0000"/>
        <rFont val="Calibri"/>
        <family val="2"/>
        <scheme val="minor"/>
      </rPr>
      <t xml:space="preserve">1 </t>
    </r>
    <r>
      <rPr>
        <sz val="11"/>
        <color theme="1"/>
        <rFont val="Calibri"/>
        <family val="2"/>
        <scheme val="minor"/>
      </rPr>
      <t>review link to cost analysis to see what the modified total direct costs exclude. 
Be cautious when dealing with cost share accounts.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</si>
</sst>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000_);_(* \(#,##0.0000\);_(* &quot;-&quot;??_);_(@_)"/>
    <numFmt numFmtId="165" formatCode="0.0000"/>
    <numFmt numFmtId="166" formatCode="0.00000"/>
    <numFmt numFmtId="167" formatCode="_(&quot;$&quot;* #,##0.00_);_(&quot;$&quot;* \(#,##0.00\);_(&quot;$&quot;* &quot;-&quot;????_);_(@_)"/>
    <numFmt numFmtId="168" formatCode="_(&quot;$&quot;* #,##0.0000_);_(&quot;$&quot;* \(#,##0.0000\);_(&quot;$&quot;* &quot;-&quot;????_);_(@_)"/>
    <numFmt numFmtId="169" formatCode="0.0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u/>
      <sz val="11"/>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b/>
      <sz val="14"/>
      <color rgb="FFFFFF00"/>
      <name val="Calibri"/>
      <family val="2"/>
      <scheme val="minor"/>
    </font>
    <font>
      <vertAlign val="superscript"/>
      <sz val="11"/>
      <color rgb="FFFF0000"/>
      <name val="Calibri"/>
      <family val="2"/>
      <scheme val="minor"/>
    </font>
    <font>
      <u/>
      <sz val="11"/>
      <color theme="10"/>
      <name val="Calibri"/>
      <family val="2"/>
      <scheme val="minor"/>
    </font>
    <font>
      <b/>
      <sz val="11"/>
      <color rgb="FFFF0000"/>
      <name val="Calibri"/>
      <family val="2"/>
      <scheme val="minor"/>
    </font>
    <font>
      <b/>
      <u/>
      <sz val="14"/>
      <color theme="1"/>
      <name val="Calibri"/>
      <family val="2"/>
      <scheme val="minor"/>
    </font>
    <font>
      <b/>
      <i/>
      <u val="double"/>
      <sz val="14"/>
      <color theme="1"/>
      <name val="Calibri"/>
      <family val="2"/>
      <scheme val="minor"/>
    </font>
    <font>
      <sz val="9"/>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82">
    <xf numFmtId="0" fontId="0" fillId="0" borderId="0" xfId="0"/>
    <xf numFmtId="0" fontId="0" fillId="2" borderId="0" xfId="0" applyFill="1"/>
    <xf numFmtId="0" fontId="3" fillId="2" borderId="0" xfId="0" applyFont="1" applyFill="1"/>
    <xf numFmtId="0" fontId="3" fillId="2" borderId="0" xfId="0" applyFont="1" applyFill="1" applyAlignment="1">
      <alignment horizontal="center"/>
    </xf>
    <xf numFmtId="164" fontId="0" fillId="2" borderId="0" xfId="1" applyNumberFormat="1" applyFont="1" applyFill="1"/>
    <xf numFmtId="43" fontId="0" fillId="2" borderId="0" xfId="1" applyFont="1" applyFill="1"/>
    <xf numFmtId="0" fontId="6" fillId="2" borderId="0" xfId="0" applyFont="1" applyFill="1" applyAlignment="1">
      <alignment horizontal="center"/>
    </xf>
    <xf numFmtId="0" fontId="0" fillId="2" borderId="0" xfId="0" applyFill="1" applyAlignment="1">
      <alignment horizontal="left"/>
    </xf>
    <xf numFmtId="44" fontId="0" fillId="2" borderId="0" xfId="2" applyFont="1" applyFill="1" applyBorder="1"/>
    <xf numFmtId="165" fontId="0" fillId="2" borderId="0" xfId="0" applyNumberFormat="1" applyFill="1"/>
    <xf numFmtId="44" fontId="0" fillId="2" borderId="0" xfId="2" applyFont="1" applyFill="1"/>
    <xf numFmtId="167" fontId="0" fillId="2" borderId="0" xfId="0" applyNumberFormat="1" applyFill="1"/>
    <xf numFmtId="44" fontId="0" fillId="2" borderId="0" xfId="0" applyNumberFormat="1" applyFill="1"/>
    <xf numFmtId="44" fontId="3" fillId="2" borderId="0" xfId="0" applyNumberFormat="1" applyFont="1" applyFill="1"/>
    <xf numFmtId="168" fontId="0" fillId="2" borderId="0" xfId="0" applyNumberFormat="1" applyFill="1"/>
    <xf numFmtId="44" fontId="3" fillId="2" borderId="0" xfId="2" applyFont="1" applyFill="1"/>
    <xf numFmtId="44" fontId="0" fillId="2" borderId="0" xfId="2" applyFont="1" applyFill="1" applyProtection="1">
      <protection locked="0"/>
    </xf>
    <xf numFmtId="166" fontId="0" fillId="2" borderId="0" xfId="0" applyNumberFormat="1" applyFill="1" applyProtection="1">
      <protection locked="0"/>
    </xf>
    <xf numFmtId="0" fontId="0" fillId="5" borderId="0" xfId="0" applyFill="1"/>
    <xf numFmtId="0" fontId="3" fillId="5" borderId="0" xfId="0" applyFont="1" applyFill="1"/>
    <xf numFmtId="165" fontId="0" fillId="4" borderId="0" xfId="3" applyNumberFormat="1" applyFont="1" applyFill="1" applyProtection="1"/>
    <xf numFmtId="0" fontId="3" fillId="2" borderId="2" xfId="0" applyFont="1" applyFill="1" applyBorder="1" applyAlignment="1">
      <alignment horizontal="center"/>
    </xf>
    <xf numFmtId="0" fontId="3" fillId="2" borderId="3" xfId="0" applyFont="1" applyFill="1" applyBorder="1" applyAlignment="1">
      <alignment horizontal="center"/>
    </xf>
    <xf numFmtId="165" fontId="0" fillId="2" borderId="4" xfId="0" applyNumberFormat="1" applyFill="1" applyBorder="1"/>
    <xf numFmtId="166" fontId="0" fillId="4" borderId="5" xfId="0" applyNumberFormat="1" applyFill="1" applyBorder="1" applyProtection="1">
      <protection locked="0"/>
    </xf>
    <xf numFmtId="167" fontId="0" fillId="2" borderId="6" xfId="0" applyNumberFormat="1" applyFill="1" applyBorder="1"/>
    <xf numFmtId="44" fontId="0" fillId="2" borderId="7" xfId="0" applyNumberFormat="1" applyFill="1" applyBorder="1"/>
    <xf numFmtId="44" fontId="10" fillId="2" borderId="0" xfId="0" applyNumberFormat="1" applyFont="1" applyFill="1"/>
    <xf numFmtId="44" fontId="4" fillId="2" borderId="0" xfId="2" applyFont="1" applyFill="1"/>
    <xf numFmtId="0" fontId="0" fillId="2" borderId="0" xfId="0" applyFill="1" applyAlignment="1">
      <alignment horizontal="right"/>
    </xf>
    <xf numFmtId="43" fontId="0" fillId="2" borderId="0" xfId="1" applyFont="1" applyFill="1" applyAlignment="1"/>
    <xf numFmtId="0" fontId="0" fillId="2" borderId="0" xfId="0" quotePrefix="1" applyFill="1" applyAlignment="1">
      <alignment horizontal="right"/>
    </xf>
    <xf numFmtId="43" fontId="0" fillId="2" borderId="0" xfId="0" applyNumberFormat="1" applyFill="1"/>
    <xf numFmtId="44" fontId="0" fillId="2" borderId="0" xfId="0" applyNumberFormat="1" applyFill="1" applyAlignment="1">
      <alignment horizontal="center"/>
    </xf>
    <xf numFmtId="0" fontId="5" fillId="3" borderId="9" xfId="0" applyFont="1" applyFill="1" applyBorder="1" applyAlignment="1">
      <alignment horizontal="center"/>
    </xf>
    <xf numFmtId="0" fontId="3" fillId="7" borderId="9" xfId="0" applyFont="1" applyFill="1" applyBorder="1"/>
    <xf numFmtId="0" fontId="2" fillId="7" borderId="9" xfId="0" applyFont="1" applyFill="1" applyBorder="1" applyAlignment="1">
      <alignment horizontal="center"/>
    </xf>
    <xf numFmtId="0" fontId="0" fillId="7" borderId="9" xfId="0" applyFill="1" applyBorder="1"/>
    <xf numFmtId="43" fontId="3" fillId="7" borderId="9" xfId="1" applyFont="1" applyFill="1" applyBorder="1"/>
    <xf numFmtId="164" fontId="3" fillId="7" borderId="9" xfId="1" applyNumberFormat="1" applyFont="1" applyFill="1" applyBorder="1"/>
    <xf numFmtId="43" fontId="0" fillId="7" borderId="9" xfId="1" applyFont="1" applyFill="1" applyBorder="1"/>
    <xf numFmtId="44" fontId="0" fillId="8" borderId="1" xfId="2" applyFont="1" applyFill="1" applyBorder="1" applyProtection="1">
      <protection locked="0"/>
    </xf>
    <xf numFmtId="0" fontId="0" fillId="2" borderId="0" xfId="0" quotePrefix="1" applyFill="1"/>
    <xf numFmtId="0" fontId="15" fillId="2" borderId="0" xfId="4" applyFill="1"/>
    <xf numFmtId="0" fontId="0" fillId="2" borderId="0" xfId="0" applyFill="1" applyAlignment="1">
      <alignment horizontal="left" wrapText="1"/>
    </xf>
    <xf numFmtId="0" fontId="0" fillId="9" borderId="0" xfId="0" applyFill="1" applyAlignment="1">
      <alignment wrapText="1"/>
    </xf>
    <xf numFmtId="0" fontId="0" fillId="9" borderId="0" xfId="0" applyFill="1"/>
    <xf numFmtId="0" fontId="0" fillId="9" borderId="0" xfId="0" applyFill="1" applyAlignment="1">
      <alignment horizontal="left"/>
    </xf>
    <xf numFmtId="0" fontId="3" fillId="2" borderId="0" xfId="0" applyFont="1" applyFill="1" applyAlignment="1">
      <alignment horizontal="left" vertical="top"/>
    </xf>
    <xf numFmtId="0" fontId="0" fillId="2" borderId="0" xfId="0" applyFill="1" applyAlignment="1">
      <alignment vertical="top"/>
    </xf>
    <xf numFmtId="0" fontId="0" fillId="10" borderId="0" xfId="0" applyFill="1"/>
    <xf numFmtId="0" fontId="16" fillId="2" borderId="0" xfId="0" applyFont="1" applyFill="1"/>
    <xf numFmtId="0" fontId="0" fillId="2" borderId="0" xfId="0" applyFill="1" applyAlignment="1">
      <alignment horizontal="left" vertical="top"/>
    </xf>
    <xf numFmtId="0" fontId="3" fillId="2" borderId="0" xfId="0" applyFont="1" applyFill="1" applyAlignment="1">
      <alignment horizontal="right"/>
    </xf>
    <xf numFmtId="0" fontId="3" fillId="2" borderId="0" xfId="0" applyFont="1" applyFill="1" applyAlignment="1">
      <alignment horizontal="left"/>
    </xf>
    <xf numFmtId="169" fontId="0" fillId="8" borderId="10" xfId="0" applyNumberFormat="1" applyFill="1" applyBorder="1" applyProtection="1">
      <protection locked="0"/>
    </xf>
    <xf numFmtId="0" fontId="0" fillId="2" borderId="0" xfId="0" applyFill="1" applyAlignment="1">
      <alignment horizontal="center"/>
    </xf>
    <xf numFmtId="44" fontId="0" fillId="11" borderId="1" xfId="2" applyFont="1" applyFill="1" applyBorder="1" applyProtection="1">
      <protection locked="0"/>
    </xf>
    <xf numFmtId="0" fontId="0" fillId="11" borderId="10" xfId="0" applyFill="1" applyBorder="1" applyProtection="1">
      <protection locked="0"/>
    </xf>
    <xf numFmtId="44" fontId="0" fillId="11" borderId="8" xfId="2" applyFont="1" applyFill="1" applyBorder="1" applyProtection="1">
      <protection locked="0"/>
    </xf>
    <xf numFmtId="0" fontId="9" fillId="2" borderId="0" xfId="0" applyFont="1" applyFill="1" applyAlignment="1">
      <alignment horizontal="center" wrapText="1"/>
    </xf>
    <xf numFmtId="0" fontId="0" fillId="11" borderId="1" xfId="0" applyFill="1" applyBorder="1" applyProtection="1">
      <protection locked="0"/>
    </xf>
    <xf numFmtId="169" fontId="0" fillId="0" borderId="0" xfId="0" applyNumberFormat="1"/>
    <xf numFmtId="0" fontId="0" fillId="2" borderId="0" xfId="0" applyFill="1" applyAlignment="1">
      <alignment horizontal="centerContinuous" wrapText="1"/>
    </xf>
    <xf numFmtId="0" fontId="0" fillId="2" borderId="0" xfId="0" applyFill="1" applyAlignment="1">
      <alignment horizontal="left" wrapText="1"/>
    </xf>
    <xf numFmtId="0" fontId="12" fillId="2" borderId="0" xfId="0" applyFont="1" applyFill="1" applyAlignment="1">
      <alignment horizontal="center"/>
    </xf>
    <xf numFmtId="0" fontId="0" fillId="2" borderId="0" xfId="0" applyFill="1" applyAlignment="1">
      <alignment horizontal="center"/>
    </xf>
    <xf numFmtId="0" fontId="0" fillId="10" borderId="0" xfId="0"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left" vertical="top"/>
    </xf>
    <xf numFmtId="0" fontId="3" fillId="2" borderId="0" xfId="0" applyFont="1" applyFill="1" applyAlignment="1">
      <alignment horizontal="left" wrapText="1"/>
    </xf>
    <xf numFmtId="0" fontId="3" fillId="2" borderId="0" xfId="0" applyFont="1" applyFill="1" applyAlignment="1">
      <alignment horizontal="center"/>
    </xf>
    <xf numFmtId="0" fontId="3" fillId="6" borderId="9" xfId="0" quotePrefix="1" applyFont="1" applyFill="1" applyBorder="1" applyAlignment="1">
      <alignment horizontal="center"/>
    </xf>
    <xf numFmtId="0" fontId="3" fillId="6" borderId="11" xfId="0" quotePrefix="1" applyFont="1" applyFill="1" applyBorder="1" applyAlignment="1">
      <alignment horizontal="center"/>
    </xf>
    <xf numFmtId="0" fontId="3" fillId="2" borderId="0" xfId="0" applyFont="1" applyFill="1" applyAlignment="1">
      <alignment horizontal="center" wrapText="1"/>
    </xf>
    <xf numFmtId="0" fontId="19" fillId="2" borderId="0" xfId="0" applyFont="1" applyFill="1" applyAlignment="1">
      <alignment horizontal="center" wrapText="1"/>
    </xf>
    <xf numFmtId="0" fontId="19" fillId="2" borderId="9" xfId="0" applyFont="1" applyFill="1" applyBorder="1" applyAlignment="1">
      <alignment horizontal="center" wrapText="1"/>
    </xf>
    <xf numFmtId="0" fontId="11" fillId="2" borderId="0" xfId="0" applyFont="1" applyFill="1" applyAlignment="1">
      <alignment horizontal="center"/>
    </xf>
    <xf numFmtId="0" fontId="0" fillId="11" borderId="0" xfId="0" applyFill="1" applyAlignment="1">
      <alignment horizontal="center"/>
    </xf>
    <xf numFmtId="0" fontId="10" fillId="4" borderId="0" xfId="0" applyFont="1" applyFill="1" applyAlignment="1">
      <alignment horizontal="left" vertical="top" wrapText="1"/>
    </xf>
    <xf numFmtId="0" fontId="12" fillId="0" borderId="0" xfId="0" applyFont="1" applyAlignment="1">
      <alignment horizontal="center"/>
    </xf>
    <xf numFmtId="0" fontId="0" fillId="8" borderId="0" xfId="0" applyFill="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onsoredprograms.mst.edu/resources/forms/" TargetMode="External"/><Relationship Id="rId2" Type="http://schemas.openxmlformats.org/officeDocument/2006/relationships/hyperlink" Target="https://www.umsystem.edu/ums/fa/controller/benefit_rate" TargetMode="External"/><Relationship Id="rId1" Type="http://schemas.openxmlformats.org/officeDocument/2006/relationships/hyperlink" Target="https://www.umsystem.edu/ums/fa/controller/cost-analysis-farat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491C-6176-4A30-B3E3-F1A160B32C1C}">
  <dimension ref="A1:L42"/>
  <sheetViews>
    <sheetView tabSelected="1" zoomScaleNormal="100" zoomScaleSheetLayoutView="106" workbookViewId="0">
      <selection sqref="A1:K1"/>
    </sheetView>
  </sheetViews>
  <sheetFormatPr defaultColWidth="8.85546875" defaultRowHeight="15" x14ac:dyDescent="0.25"/>
  <cols>
    <col min="1" max="1" width="8.85546875" style="29"/>
    <col min="2" max="2" width="2.5703125" style="1" customWidth="1"/>
    <col min="3" max="10" width="8.85546875" style="1"/>
    <col min="11" max="11" width="8.85546875" style="1" customWidth="1"/>
    <col min="12" max="16384" width="8.85546875" style="1"/>
  </cols>
  <sheetData>
    <row r="1" spans="1:11" ht="21" x14ac:dyDescent="0.35">
      <c r="A1" s="65" t="s">
        <v>83</v>
      </c>
      <c r="B1" s="65"/>
      <c r="C1" s="65"/>
      <c r="D1" s="65"/>
      <c r="E1" s="65"/>
      <c r="F1" s="65"/>
      <c r="G1" s="65"/>
      <c r="H1" s="65"/>
      <c r="I1" s="65"/>
      <c r="J1" s="65"/>
      <c r="K1" s="65"/>
    </row>
    <row r="2" spans="1:11" ht="72.75" customHeight="1" x14ac:dyDescent="0.25">
      <c r="A2" s="64" t="s">
        <v>82</v>
      </c>
      <c r="B2" s="64"/>
      <c r="C2" s="64"/>
      <c r="D2" s="64"/>
      <c r="E2" s="64"/>
      <c r="F2" s="64"/>
      <c r="G2" s="64"/>
      <c r="H2" s="64"/>
      <c r="I2" s="64"/>
      <c r="J2" s="64"/>
      <c r="K2" s="64"/>
    </row>
    <row r="3" spans="1:11" ht="9" customHeight="1" x14ac:dyDescent="0.25"/>
    <row r="4" spans="1:11" x14ac:dyDescent="0.25">
      <c r="A4" s="53" t="s">
        <v>81</v>
      </c>
      <c r="B4" s="54" t="s">
        <v>80</v>
      </c>
      <c r="C4" s="1" t="s">
        <v>79</v>
      </c>
    </row>
    <row r="5" spans="1:11" ht="28.15" customHeight="1" x14ac:dyDescent="0.25">
      <c r="B5" s="48" t="s">
        <v>78</v>
      </c>
      <c r="C5" s="64" t="s">
        <v>77</v>
      </c>
      <c r="D5" s="64"/>
      <c r="E5" s="64"/>
      <c r="F5" s="64"/>
      <c r="G5" s="64"/>
      <c r="H5" s="64"/>
      <c r="I5" s="64"/>
      <c r="J5" s="64"/>
      <c r="K5" s="64"/>
    </row>
    <row r="6" spans="1:11" x14ac:dyDescent="0.25">
      <c r="B6" s="54" t="s">
        <v>76</v>
      </c>
      <c r="C6" s="1" t="s">
        <v>75</v>
      </c>
    </row>
    <row r="7" spans="1:11" x14ac:dyDescent="0.25">
      <c r="B7" s="54"/>
      <c r="C7" s="1" t="s">
        <v>74</v>
      </c>
    </row>
    <row r="8" spans="1:11" x14ac:dyDescent="0.25">
      <c r="B8" s="54"/>
      <c r="C8" s="1" t="s">
        <v>73</v>
      </c>
    </row>
    <row r="9" spans="1:11" x14ac:dyDescent="0.25">
      <c r="B9" s="54"/>
      <c r="C9" s="1" t="s">
        <v>72</v>
      </c>
    </row>
    <row r="10" spans="1:11" x14ac:dyDescent="0.25">
      <c r="B10" s="54"/>
      <c r="C10" s="1" t="s">
        <v>71</v>
      </c>
    </row>
    <row r="11" spans="1:11" x14ac:dyDescent="0.25">
      <c r="B11" s="54"/>
      <c r="C11" s="1" t="s">
        <v>70</v>
      </c>
    </row>
    <row r="12" spans="1:11" x14ac:dyDescent="0.25">
      <c r="B12" s="54" t="s">
        <v>69</v>
      </c>
      <c r="C12" s="1" t="s">
        <v>84</v>
      </c>
    </row>
    <row r="13" spans="1:11" x14ac:dyDescent="0.25">
      <c r="B13" s="54"/>
      <c r="C13" s="1" t="s">
        <v>85</v>
      </c>
    </row>
    <row r="14" spans="1:11" x14ac:dyDescent="0.25">
      <c r="B14" s="54"/>
      <c r="C14" s="1" t="s">
        <v>86</v>
      </c>
    </row>
    <row r="15" spans="1:11" ht="8.4499999999999993" customHeight="1" x14ac:dyDescent="0.25">
      <c r="B15" s="7"/>
    </row>
    <row r="16" spans="1:11" x14ac:dyDescent="0.25">
      <c r="A16" s="53" t="s">
        <v>68</v>
      </c>
      <c r="B16" s="48">
        <v>1</v>
      </c>
      <c r="C16" s="1" t="s">
        <v>67</v>
      </c>
    </row>
    <row r="17" spans="1:11" ht="33.75" customHeight="1" x14ac:dyDescent="0.25">
      <c r="B17" s="48">
        <v>2</v>
      </c>
      <c r="C17" s="68" t="s">
        <v>66</v>
      </c>
      <c r="D17" s="69"/>
      <c r="E17" s="69"/>
      <c r="F17" s="69"/>
      <c r="G17" s="69"/>
      <c r="H17" s="69"/>
      <c r="I17" s="69"/>
      <c r="J17" s="69"/>
      <c r="K17" s="69"/>
    </row>
    <row r="18" spans="1:11" ht="28.9" customHeight="1" x14ac:dyDescent="0.25">
      <c r="B18" s="48">
        <v>3</v>
      </c>
      <c r="C18" s="64" t="s">
        <v>65</v>
      </c>
      <c r="D18" s="64"/>
      <c r="E18" s="64"/>
      <c r="F18" s="64"/>
      <c r="G18" s="64"/>
      <c r="H18" s="64"/>
      <c r="I18" s="64"/>
      <c r="J18" s="64"/>
      <c r="K18" s="64"/>
    </row>
    <row r="19" spans="1:11" x14ac:dyDescent="0.25">
      <c r="B19" s="48">
        <v>4</v>
      </c>
      <c r="C19" s="1" t="s">
        <v>64</v>
      </c>
    </row>
    <row r="20" spans="1:11" ht="28.9" customHeight="1" x14ac:dyDescent="0.25">
      <c r="B20" s="48">
        <v>5</v>
      </c>
      <c r="C20" s="64" t="s">
        <v>63</v>
      </c>
      <c r="D20" s="64"/>
      <c r="E20" s="64"/>
      <c r="F20" s="64"/>
      <c r="G20" s="64"/>
      <c r="H20" s="64"/>
      <c r="I20" s="64"/>
      <c r="J20" s="64"/>
      <c r="K20" s="64"/>
    </row>
    <row r="21" spans="1:11" ht="28.9" customHeight="1" x14ac:dyDescent="0.25">
      <c r="B21" s="48">
        <v>6</v>
      </c>
      <c r="C21" s="70" t="s">
        <v>62</v>
      </c>
      <c r="D21" s="70"/>
      <c r="E21" s="70"/>
      <c r="F21" s="70"/>
      <c r="G21" s="70"/>
      <c r="H21" s="70"/>
      <c r="I21" s="70"/>
      <c r="J21" s="70"/>
      <c r="K21" s="70"/>
    </row>
    <row r="22" spans="1:11" x14ac:dyDescent="0.25">
      <c r="B22" s="52"/>
      <c r="C22" s="2" t="s">
        <v>61</v>
      </c>
    </row>
    <row r="23" spans="1:11" x14ac:dyDescent="0.25">
      <c r="B23" s="52"/>
      <c r="C23" s="2" t="s">
        <v>60</v>
      </c>
    </row>
    <row r="24" spans="1:11" x14ac:dyDescent="0.25">
      <c r="B24" s="52"/>
      <c r="C24" s="2" t="s">
        <v>59</v>
      </c>
    </row>
    <row r="25" spans="1:11" x14ac:dyDescent="0.25">
      <c r="B25" s="49"/>
      <c r="C25" s="1" t="s">
        <v>58</v>
      </c>
    </row>
    <row r="26" spans="1:11" x14ac:dyDescent="0.25">
      <c r="B26" s="49"/>
      <c r="C26" s="1" t="s">
        <v>87</v>
      </c>
    </row>
    <row r="27" spans="1:11" ht="27.75" customHeight="1" x14ac:dyDescent="0.25">
      <c r="B27" s="48">
        <v>7</v>
      </c>
      <c r="C27" s="64" t="s">
        <v>57</v>
      </c>
      <c r="D27" s="64"/>
      <c r="E27" s="64"/>
      <c r="F27" s="64"/>
      <c r="G27" s="64"/>
      <c r="H27" s="64"/>
      <c r="I27" s="64"/>
      <c r="J27" s="64"/>
      <c r="K27" s="64"/>
    </row>
    <row r="28" spans="1:11" ht="43.15" customHeight="1" x14ac:dyDescent="0.25">
      <c r="B28" s="48">
        <v>8</v>
      </c>
      <c r="C28" s="64" t="s">
        <v>56</v>
      </c>
      <c r="D28" s="64"/>
      <c r="E28" s="64"/>
      <c r="F28" s="64"/>
      <c r="G28" s="64"/>
      <c r="H28" s="64"/>
      <c r="I28" s="64"/>
      <c r="J28" s="64"/>
      <c r="K28" s="64"/>
    </row>
    <row r="29" spans="1:11" x14ac:dyDescent="0.25">
      <c r="A29" s="51" t="s">
        <v>55</v>
      </c>
      <c r="B29" s="48"/>
      <c r="C29" s="44"/>
      <c r="D29" s="44"/>
      <c r="E29" s="44"/>
      <c r="F29" s="44"/>
      <c r="G29" s="44"/>
      <c r="H29" s="44"/>
      <c r="I29" s="44"/>
      <c r="J29" s="44"/>
      <c r="K29" s="44"/>
    </row>
    <row r="30" spans="1:11" ht="14.45" customHeight="1" x14ac:dyDescent="0.25">
      <c r="A30" s="67" t="s">
        <v>54</v>
      </c>
      <c r="B30" s="67"/>
      <c r="C30" s="67"/>
      <c r="D30" s="67"/>
      <c r="E30" s="67"/>
      <c r="F30" s="67"/>
      <c r="G30" s="67"/>
      <c r="H30" s="67"/>
      <c r="I30" s="67"/>
      <c r="J30" s="50"/>
      <c r="K30" s="50"/>
    </row>
    <row r="31" spans="1:11" ht="30.75" customHeight="1" x14ac:dyDescent="0.25">
      <c r="A31" s="68" t="s">
        <v>88</v>
      </c>
      <c r="B31" s="68"/>
      <c r="C31" s="68"/>
      <c r="D31" s="68"/>
      <c r="E31" s="68"/>
      <c r="F31" s="68"/>
      <c r="G31" s="68"/>
      <c r="H31" s="68"/>
      <c r="I31" s="68"/>
      <c r="J31" s="68"/>
      <c r="K31" s="68"/>
    </row>
    <row r="32" spans="1:11" x14ac:dyDescent="0.25">
      <c r="A32" s="7" t="s">
        <v>53</v>
      </c>
      <c r="B32" s="48"/>
      <c r="D32" s="7"/>
      <c r="E32" s="44"/>
      <c r="F32" s="44"/>
      <c r="G32" s="44"/>
      <c r="H32" s="44"/>
      <c r="I32" s="44"/>
      <c r="J32" s="44"/>
      <c r="K32" s="44"/>
    </row>
    <row r="33" spans="1:12" ht="29.25" customHeight="1" x14ac:dyDescent="0.25">
      <c r="A33" s="64" t="s">
        <v>52</v>
      </c>
      <c r="B33" s="64"/>
      <c r="C33" s="64"/>
      <c r="D33" s="64"/>
      <c r="E33" s="64"/>
      <c r="F33" s="64"/>
      <c r="G33" s="64"/>
      <c r="H33" s="64"/>
      <c r="I33" s="64"/>
      <c r="J33" s="64"/>
      <c r="K33" s="64"/>
    </row>
    <row r="34" spans="1:12" x14ac:dyDescent="0.25">
      <c r="A34" s="7" t="s">
        <v>89</v>
      </c>
      <c r="B34" s="48"/>
      <c r="D34" s="7"/>
      <c r="E34" s="44"/>
      <c r="F34" s="44"/>
      <c r="G34" s="44"/>
      <c r="H34" s="44"/>
      <c r="I34" s="44"/>
      <c r="J34" s="44"/>
      <c r="K34" s="44"/>
    </row>
    <row r="35" spans="1:12" x14ac:dyDescent="0.25">
      <c r="A35" s="47" t="s">
        <v>51</v>
      </c>
      <c r="B35" s="46"/>
      <c r="C35" s="45"/>
      <c r="D35" s="45"/>
      <c r="E35" s="45"/>
      <c r="F35" s="45"/>
      <c r="G35" s="45"/>
      <c r="H35" s="45"/>
      <c r="I35" s="45"/>
      <c r="J35" s="45"/>
      <c r="K35" s="45"/>
    </row>
    <row r="36" spans="1:12" x14ac:dyDescent="0.25">
      <c r="A36" s="7" t="s">
        <v>50</v>
      </c>
      <c r="C36" s="44"/>
      <c r="D36" s="44"/>
      <c r="E36" s="44"/>
      <c r="F36" s="44"/>
      <c r="G36" s="44"/>
      <c r="H36" s="44"/>
      <c r="I36" s="44"/>
      <c r="J36" s="44"/>
      <c r="K36" s="44"/>
    </row>
    <row r="37" spans="1:12" x14ac:dyDescent="0.25">
      <c r="A37" s="7"/>
      <c r="C37" s="44"/>
      <c r="D37" s="44"/>
      <c r="E37" s="44"/>
      <c r="F37" s="44"/>
      <c r="G37" s="44"/>
      <c r="H37" s="44"/>
      <c r="I37" s="44"/>
      <c r="J37" s="44"/>
      <c r="K37" s="44"/>
    </row>
    <row r="38" spans="1:12" x14ac:dyDescent="0.25">
      <c r="A38" s="66" t="s">
        <v>49</v>
      </c>
      <c r="B38" s="66"/>
      <c r="C38" s="66"/>
      <c r="D38" s="66"/>
      <c r="E38" s="66"/>
      <c r="F38" s="66"/>
      <c r="G38" s="66"/>
      <c r="H38" s="66"/>
      <c r="I38" s="66"/>
      <c r="J38" s="66"/>
      <c r="K38" s="66"/>
    </row>
    <row r="39" spans="1:12" x14ac:dyDescent="0.25">
      <c r="B39" s="43" t="s">
        <v>48</v>
      </c>
    </row>
    <row r="40" spans="1:12" x14ac:dyDescent="0.25">
      <c r="B40" s="43" t="s">
        <v>47</v>
      </c>
      <c r="J40" s="43"/>
    </row>
    <row r="41" spans="1:12" x14ac:dyDescent="0.25">
      <c r="B41" s="43" t="s">
        <v>46</v>
      </c>
      <c r="J41" s="43"/>
    </row>
    <row r="42" spans="1:12" ht="29.45" customHeight="1" x14ac:dyDescent="0.25">
      <c r="A42" s="63"/>
      <c r="B42" s="64" t="s">
        <v>97</v>
      </c>
      <c r="C42" s="64"/>
      <c r="D42" s="64"/>
      <c r="E42" s="64"/>
      <c r="F42" s="64"/>
      <c r="G42" s="64"/>
      <c r="H42" s="64"/>
      <c r="I42" s="64"/>
      <c r="J42" s="64"/>
      <c r="K42" s="64"/>
      <c r="L42" s="63"/>
    </row>
  </sheetData>
  <sheetProtection sheet="1" objects="1" scenarios="1"/>
  <mergeCells count="14">
    <mergeCell ref="B42:K42"/>
    <mergeCell ref="A1:K1"/>
    <mergeCell ref="A38:K38"/>
    <mergeCell ref="C27:K27"/>
    <mergeCell ref="C28:K28"/>
    <mergeCell ref="A30:I30"/>
    <mergeCell ref="A2:K2"/>
    <mergeCell ref="C5:K5"/>
    <mergeCell ref="C17:K17"/>
    <mergeCell ref="C18:K18"/>
    <mergeCell ref="C20:K20"/>
    <mergeCell ref="C21:K21"/>
    <mergeCell ref="A31:K31"/>
    <mergeCell ref="A33:K33"/>
  </mergeCells>
  <hyperlinks>
    <hyperlink ref="B40" r:id="rId1" xr:uid="{223E8737-1A5B-4113-8BE9-596B9AA2D516}"/>
    <hyperlink ref="B41" r:id="rId2" xr:uid="{70E2F2E4-2C54-4CFC-9501-A616D30886F6}"/>
    <hyperlink ref="B39" r:id="rId3" xr:uid="{0434A9AC-AA4C-4A83-A4A1-744667414D0E}"/>
  </hyperlinks>
  <pageMargins left="0.5" right="0.5" top="0.5" bottom="0.5" header="0.5" footer="0.5"/>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4AD5-56C7-4457-B90A-F5A96C70848A}">
  <sheetPr>
    <tabColor rgb="FF92D050"/>
  </sheetPr>
  <dimension ref="A1:S43"/>
  <sheetViews>
    <sheetView workbookViewId="0">
      <selection activeCell="D17" sqref="D17"/>
    </sheetView>
  </sheetViews>
  <sheetFormatPr defaultRowHeight="15" x14ac:dyDescent="0.25"/>
  <cols>
    <col min="4" max="4" width="14" customWidth="1"/>
    <col min="5" max="5" width="12.42578125" customWidth="1"/>
    <col min="6" max="6" width="11.85546875" customWidth="1"/>
    <col min="7" max="7" width="13.42578125" bestFit="1" customWidth="1"/>
    <col min="8" max="8" width="13.28515625" customWidth="1"/>
    <col min="9" max="9" width="16.28515625" bestFit="1" customWidth="1"/>
    <col min="12" max="12" width="17.7109375" bestFit="1" customWidth="1"/>
    <col min="13" max="13" width="14.85546875" customWidth="1"/>
    <col min="15" max="16" width="13.7109375" customWidth="1"/>
  </cols>
  <sheetData>
    <row r="1" spans="1:19" ht="18.75" x14ac:dyDescent="0.3">
      <c r="A1" s="77" t="s">
        <v>0</v>
      </c>
      <c r="B1" s="77"/>
      <c r="C1" s="77"/>
      <c r="D1" s="77"/>
      <c r="E1" s="77"/>
      <c r="F1" s="77"/>
      <c r="G1" s="77"/>
      <c r="H1" s="77"/>
      <c r="I1" s="77"/>
      <c r="J1" s="77"/>
      <c r="K1" s="77"/>
      <c r="L1" s="77"/>
      <c r="M1" s="77"/>
      <c r="N1" s="1"/>
      <c r="O1" s="1"/>
      <c r="P1" s="1"/>
      <c r="Q1" s="1"/>
      <c r="R1" s="1"/>
      <c r="S1" s="1"/>
    </row>
    <row r="2" spans="1:19" x14ac:dyDescent="0.25">
      <c r="A2" s="1"/>
      <c r="B2" s="1"/>
      <c r="C2" s="1"/>
      <c r="D2" s="1"/>
      <c r="E2" s="1"/>
      <c r="F2" s="1"/>
      <c r="G2" s="1"/>
      <c r="H2" s="1"/>
      <c r="I2" s="1"/>
      <c r="J2" s="1"/>
      <c r="K2" s="1"/>
      <c r="L2" s="1"/>
      <c r="M2" s="1"/>
      <c r="N2" s="1"/>
      <c r="O2" s="1"/>
      <c r="P2" s="1"/>
      <c r="Q2" s="1"/>
      <c r="R2" s="1"/>
      <c r="S2" s="1"/>
    </row>
    <row r="3" spans="1:19" x14ac:dyDescent="0.25">
      <c r="A3" s="1"/>
      <c r="B3" s="1"/>
      <c r="C3" s="1"/>
      <c r="D3" s="1"/>
      <c r="E3" s="1"/>
      <c r="F3" s="78" t="s">
        <v>1</v>
      </c>
      <c r="G3" s="78"/>
      <c r="H3" s="78"/>
      <c r="I3" s="78"/>
      <c r="J3" s="1"/>
      <c r="K3" s="1"/>
      <c r="L3" s="1"/>
      <c r="M3" s="1"/>
      <c r="N3" s="1"/>
      <c r="O3" s="1"/>
      <c r="P3" s="1"/>
      <c r="Q3" s="1"/>
      <c r="R3" s="1"/>
      <c r="S3" s="1"/>
    </row>
    <row r="4" spans="1:19" ht="18.75" x14ac:dyDescent="0.3">
      <c r="A4" s="19" t="s">
        <v>94</v>
      </c>
      <c r="B4" s="18"/>
      <c r="C4" s="19"/>
      <c r="D4" s="19"/>
      <c r="E4" s="19"/>
      <c r="F4" s="19"/>
      <c r="G4" s="19"/>
      <c r="H4" s="19"/>
      <c r="I4" s="19"/>
      <c r="J4" s="19"/>
      <c r="K4" s="18"/>
      <c r="L4" s="18"/>
      <c r="M4" s="18"/>
      <c r="N4" s="18"/>
      <c r="O4" s="18"/>
      <c r="P4" s="18"/>
      <c r="Q4" s="18"/>
      <c r="R4" s="18"/>
      <c r="S4" s="18"/>
    </row>
    <row r="5" spans="1:19" x14ac:dyDescent="0.25">
      <c r="A5" s="34" t="s">
        <v>2</v>
      </c>
      <c r="B5" s="35" t="s">
        <v>3</v>
      </c>
      <c r="C5" s="36"/>
      <c r="D5" s="36"/>
      <c r="E5" s="36"/>
      <c r="F5" s="36"/>
      <c r="G5" s="36"/>
      <c r="H5" s="36"/>
      <c r="I5" s="36"/>
      <c r="J5" s="36"/>
      <c r="K5" s="37"/>
      <c r="L5" s="37"/>
      <c r="M5" s="37"/>
      <c r="N5" s="1"/>
      <c r="O5" s="1"/>
      <c r="P5" s="1"/>
      <c r="Q5" s="1"/>
      <c r="R5" s="1"/>
      <c r="S5" s="1"/>
    </row>
    <row r="6" spans="1:19" ht="14.45" customHeight="1" x14ac:dyDescent="0.25">
      <c r="A6" s="1"/>
      <c r="B6" s="1"/>
      <c r="C6" s="1"/>
      <c r="D6" s="1"/>
      <c r="E6" s="71" t="s">
        <v>4</v>
      </c>
      <c r="F6" s="71"/>
      <c r="G6" s="1"/>
      <c r="H6" s="4"/>
      <c r="I6" s="4"/>
      <c r="J6" s="4"/>
      <c r="K6" s="5"/>
      <c r="L6" s="72" t="s">
        <v>5</v>
      </c>
      <c r="M6" s="72"/>
      <c r="N6" s="1"/>
      <c r="O6" s="79" t="s">
        <v>93</v>
      </c>
      <c r="P6" s="79"/>
      <c r="Q6" s="79"/>
      <c r="R6" s="79"/>
      <c r="S6" s="79"/>
    </row>
    <row r="7" spans="1:19" x14ac:dyDescent="0.25">
      <c r="A7" s="1"/>
      <c r="B7" s="1"/>
      <c r="C7" s="1"/>
      <c r="D7" s="1"/>
      <c r="E7" s="6">
        <v>710015</v>
      </c>
      <c r="F7" s="6">
        <v>710050</v>
      </c>
      <c r="G7" s="1"/>
      <c r="H7" s="5"/>
      <c r="I7" s="1"/>
      <c r="J7" s="1"/>
      <c r="K7" s="5"/>
      <c r="L7" s="1" t="s">
        <v>6</v>
      </c>
      <c r="M7" s="61"/>
      <c r="O7" s="79"/>
      <c r="P7" s="79"/>
      <c r="Q7" s="79"/>
      <c r="R7" s="79"/>
      <c r="S7" s="79"/>
    </row>
    <row r="8" spans="1:19" ht="16.149999999999999" customHeight="1" x14ac:dyDescent="0.25">
      <c r="A8" s="1"/>
      <c r="B8" s="1"/>
      <c r="C8" s="1"/>
      <c r="D8" s="1"/>
      <c r="E8" s="21" t="s">
        <v>7</v>
      </c>
      <c r="F8" s="22" t="s">
        <v>8</v>
      </c>
      <c r="G8" s="1"/>
      <c r="H8" s="1"/>
      <c r="I8" s="1"/>
      <c r="J8" s="1"/>
      <c r="K8" s="1"/>
      <c r="L8" s="1" t="s">
        <v>9</v>
      </c>
      <c r="M8" s="57"/>
      <c r="N8" s="1"/>
      <c r="P8" s="56">
        <v>710050</v>
      </c>
      <c r="Q8" s="1"/>
      <c r="R8" s="1"/>
      <c r="S8" s="1"/>
    </row>
    <row r="9" spans="1:19" ht="14.45" customHeight="1" x14ac:dyDescent="0.25">
      <c r="A9" s="1"/>
      <c r="B9" s="1"/>
      <c r="C9" s="1"/>
      <c r="D9" s="3" t="s">
        <v>10</v>
      </c>
      <c r="E9" s="23" t="b">
        <f>IF(M9=2020,0.26,IF(M9=2021,0.282,IF(M9=2022,0.284,IF(M9=2023,0.264,IF(M9=2024,0.243,IF(M9=2025,0.25))))))</f>
        <v>0</v>
      </c>
      <c r="F9" s="24">
        <f>IFERROR(Q12,0.0765)</f>
        <v>7.6499999999999999E-2</v>
      </c>
      <c r="G9" s="3" t="s">
        <v>11</v>
      </c>
      <c r="H9" s="3" t="s">
        <v>12</v>
      </c>
      <c r="I9" s="3" t="str">
        <f>L11</f>
        <v>Total Amt w/ F&amp;A</v>
      </c>
      <c r="J9" s="1"/>
      <c r="K9" s="1"/>
      <c r="L9" t="s">
        <v>91</v>
      </c>
      <c r="M9" s="61"/>
      <c r="N9" s="1"/>
      <c r="O9" s="60" t="s">
        <v>13</v>
      </c>
      <c r="P9" s="60" t="s">
        <v>14</v>
      </c>
      <c r="Q9" s="74" t="s">
        <v>15</v>
      </c>
      <c r="R9" s="8"/>
      <c r="S9" s="8"/>
    </row>
    <row r="10" spans="1:19" ht="14.45" customHeight="1" x14ac:dyDescent="0.25">
      <c r="A10" s="1"/>
      <c r="B10" s="1"/>
      <c r="C10" s="1"/>
      <c r="D10" s="10">
        <f>ROUND(G10/(1+(E9+F9)),2)</f>
        <v>0</v>
      </c>
      <c r="E10" s="25">
        <f>D10*E9</f>
        <v>0</v>
      </c>
      <c r="F10" s="26">
        <f>D10*F9</f>
        <v>0</v>
      </c>
      <c r="G10" s="10">
        <f>M10</f>
        <v>0</v>
      </c>
      <c r="H10" s="12">
        <f>G10*M7</f>
        <v>0</v>
      </c>
      <c r="I10" s="13">
        <f>G10+H10</f>
        <v>0</v>
      </c>
      <c r="J10" s="1"/>
      <c r="K10" s="1"/>
      <c r="L10" s="1" t="s">
        <v>11</v>
      </c>
      <c r="M10" s="10">
        <f>M8/(1+M7)</f>
        <v>0</v>
      </c>
      <c r="N10" s="1"/>
      <c r="O10" s="75" t="s">
        <v>92</v>
      </c>
      <c r="P10" s="75"/>
      <c r="Q10" s="74"/>
      <c r="R10" s="8"/>
      <c r="S10" s="1"/>
    </row>
    <row r="11" spans="1:19" x14ac:dyDescent="0.25">
      <c r="A11" s="1"/>
      <c r="B11" s="1"/>
      <c r="C11" s="1"/>
      <c r="D11" s="1"/>
      <c r="E11" s="14"/>
      <c r="F11" s="12"/>
      <c r="G11" s="1"/>
      <c r="H11" s="1"/>
      <c r="I11" s="1"/>
      <c r="J11" s="1"/>
      <c r="K11" s="1"/>
      <c r="L11" s="2" t="s">
        <v>16</v>
      </c>
      <c r="M11" s="15">
        <f>(M10*M7)+M10</f>
        <v>0</v>
      </c>
      <c r="N11" s="1"/>
      <c r="O11" s="76"/>
      <c r="P11" s="76"/>
      <c r="Q11" s="74"/>
      <c r="R11" s="8"/>
      <c r="S11" s="1"/>
    </row>
    <row r="12" spans="1:19" x14ac:dyDescent="0.25">
      <c r="A12" s="1"/>
      <c r="B12" s="1"/>
      <c r="C12" s="1"/>
      <c r="D12" s="1"/>
      <c r="E12" s="1"/>
      <c r="F12" s="1"/>
      <c r="G12" s="1"/>
      <c r="H12" s="1"/>
      <c r="I12" s="1"/>
      <c r="J12" s="1"/>
      <c r="K12" s="14"/>
      <c r="L12" s="1"/>
      <c r="M12" s="1"/>
      <c r="N12" s="1"/>
      <c r="O12" s="57"/>
      <c r="P12" s="57"/>
      <c r="Q12" s="20" t="e">
        <f>ROUND(P12/O12,5)</f>
        <v>#DIV/0!</v>
      </c>
      <c r="R12" s="12"/>
      <c r="S12" s="1"/>
    </row>
    <row r="13" spans="1:19" x14ac:dyDescent="0.25">
      <c r="A13" s="34" t="s">
        <v>17</v>
      </c>
      <c r="B13" s="35" t="s">
        <v>18</v>
      </c>
      <c r="C13" s="35"/>
      <c r="D13" s="35"/>
      <c r="E13" s="35"/>
      <c r="F13" s="38"/>
      <c r="G13" s="38"/>
      <c r="H13" s="39"/>
      <c r="I13" s="35"/>
      <c r="J13" s="35"/>
      <c r="K13" s="37"/>
      <c r="L13" s="37"/>
      <c r="M13" s="37"/>
      <c r="N13" s="1"/>
      <c r="O13" s="1"/>
      <c r="P13" s="1"/>
      <c r="Q13" s="1"/>
      <c r="R13" s="8"/>
      <c r="S13" s="1"/>
    </row>
    <row r="14" spans="1:19" x14ac:dyDescent="0.25">
      <c r="A14" s="1"/>
      <c r="B14" s="1"/>
      <c r="C14" s="1"/>
      <c r="D14" s="1"/>
      <c r="E14" s="71" t="s">
        <v>4</v>
      </c>
      <c r="F14" s="71"/>
      <c r="G14" s="1"/>
      <c r="H14" s="5"/>
      <c r="I14" s="1"/>
      <c r="J14" s="1"/>
      <c r="K14" s="1"/>
      <c r="L14" s="72" t="s">
        <v>5</v>
      </c>
      <c r="M14" s="72"/>
      <c r="N14" s="1"/>
      <c r="O14" s="1"/>
      <c r="P14" s="1"/>
      <c r="Q14" s="1"/>
      <c r="R14" s="12"/>
      <c r="S14" s="1"/>
    </row>
    <row r="15" spans="1:19" ht="17.25" x14ac:dyDescent="0.25">
      <c r="A15" s="1"/>
      <c r="B15" s="1"/>
      <c r="C15" s="1"/>
      <c r="D15" s="1"/>
      <c r="E15" s="21" t="s">
        <v>7</v>
      </c>
      <c r="F15" s="22" t="s">
        <v>8</v>
      </c>
      <c r="G15" s="1"/>
      <c r="H15" s="1"/>
      <c r="I15" s="1"/>
      <c r="J15" s="1"/>
      <c r="K15" s="1"/>
      <c r="L15" s="1" t="s">
        <v>6</v>
      </c>
      <c r="M15" s="58">
        <v>0.55000000000000004</v>
      </c>
      <c r="N15" s="1"/>
      <c r="O15" s="1"/>
      <c r="P15" s="1"/>
      <c r="Q15" s="1"/>
      <c r="R15" s="1"/>
      <c r="S15" s="1"/>
    </row>
    <row r="16" spans="1:19" x14ac:dyDescent="0.25">
      <c r="A16" s="1"/>
      <c r="B16" s="1"/>
      <c r="C16" s="1"/>
      <c r="D16" s="3" t="s">
        <v>10</v>
      </c>
      <c r="E16" s="23">
        <f>IF(M16=2020,0.26,IF(M16=2021,0.282,IF(M16=2022,0.284,IF(M16=2023,0.264,IF(M16=2024,0.243,IF(M16=2025,0.25))))))</f>
        <v>0.24299999999999999</v>
      </c>
      <c r="F16" s="24">
        <f>IFERROR(Q12,0.0765)</f>
        <v>7.6499999999999999E-2</v>
      </c>
      <c r="G16" s="3" t="s">
        <v>11</v>
      </c>
      <c r="H16" s="3" t="s">
        <v>12</v>
      </c>
      <c r="I16" s="3" t="str">
        <f>L18</f>
        <v>Total Amt w/ F&amp;A</v>
      </c>
      <c r="J16" s="1"/>
      <c r="K16" s="1"/>
      <c r="L16" t="s">
        <v>91</v>
      </c>
      <c r="M16" s="61">
        <v>2024</v>
      </c>
      <c r="N16" s="1"/>
      <c r="O16" s="1"/>
      <c r="P16" s="1"/>
      <c r="Q16" s="1"/>
      <c r="R16" s="1"/>
      <c r="S16" s="1"/>
    </row>
    <row r="17" spans="1:19" x14ac:dyDescent="0.25">
      <c r="A17" s="1"/>
      <c r="B17" s="1"/>
      <c r="C17" s="1"/>
      <c r="D17" s="59"/>
      <c r="E17" s="25">
        <f>D17*E16</f>
        <v>0</v>
      </c>
      <c r="F17" s="26">
        <f>D17*F16</f>
        <v>0</v>
      </c>
      <c r="G17" s="10">
        <f>D17*(1+(E16+F16))</f>
        <v>0</v>
      </c>
      <c r="H17" s="12">
        <f>G17*M15</f>
        <v>0</v>
      </c>
      <c r="I17" s="13">
        <f>G17+H17</f>
        <v>0</v>
      </c>
      <c r="J17" s="1"/>
      <c r="K17" s="1"/>
      <c r="L17" s="1" t="s">
        <v>19</v>
      </c>
      <c r="M17" s="12">
        <f>G17</f>
        <v>0</v>
      </c>
      <c r="N17" s="12"/>
      <c r="O17" s="1"/>
      <c r="P17" s="1"/>
      <c r="Q17" s="1"/>
      <c r="R17" s="1"/>
      <c r="S17" s="1"/>
    </row>
    <row r="18" spans="1:19" x14ac:dyDescent="0.25">
      <c r="A18" s="1"/>
      <c r="B18" s="1"/>
      <c r="C18" s="1"/>
      <c r="D18" s="16"/>
      <c r="E18" s="11"/>
      <c r="F18" s="12"/>
      <c r="G18" s="10"/>
      <c r="H18" s="12"/>
      <c r="I18" s="12"/>
      <c r="J18" s="1"/>
      <c r="K18" s="1"/>
      <c r="L18" s="2" t="s">
        <v>16</v>
      </c>
      <c r="M18" s="13">
        <f>M17*(1+M15)</f>
        <v>0</v>
      </c>
      <c r="N18" s="12"/>
      <c r="O18" s="1"/>
      <c r="P18" s="1"/>
      <c r="Q18" s="1"/>
      <c r="R18" s="1"/>
      <c r="S18" s="1"/>
    </row>
    <row r="19" spans="1:19" x14ac:dyDescent="0.25">
      <c r="A19" s="1"/>
      <c r="B19" s="1"/>
      <c r="C19" s="1"/>
      <c r="D19" s="16"/>
      <c r="E19" s="11"/>
      <c r="F19" s="12"/>
      <c r="G19" s="10"/>
      <c r="H19" s="12"/>
      <c r="I19" s="12"/>
      <c r="J19" s="1"/>
      <c r="K19" s="1"/>
      <c r="L19" s="1"/>
      <c r="M19" s="1"/>
      <c r="N19" s="12"/>
      <c r="O19" s="1"/>
      <c r="P19" s="1"/>
      <c r="Q19" s="1"/>
      <c r="R19" s="1"/>
      <c r="S19" s="1"/>
    </row>
    <row r="20" spans="1:19" x14ac:dyDescent="0.25">
      <c r="A20" s="1"/>
      <c r="B20" s="1"/>
      <c r="C20" s="1"/>
      <c r="D20" s="16"/>
      <c r="E20" s="11"/>
      <c r="F20" s="12"/>
      <c r="G20" s="10"/>
      <c r="H20" s="12"/>
      <c r="I20" s="12"/>
      <c r="J20" s="1"/>
      <c r="K20" s="1"/>
      <c r="L20" s="1"/>
      <c r="M20" s="1"/>
      <c r="N20" s="12"/>
      <c r="O20" s="1"/>
      <c r="P20" s="1"/>
      <c r="Q20" s="1"/>
      <c r="R20" s="1"/>
      <c r="S20" s="1"/>
    </row>
    <row r="21" spans="1:19" ht="17.25" x14ac:dyDescent="0.25">
      <c r="A21" s="1" t="s">
        <v>20</v>
      </c>
      <c r="C21" s="1"/>
      <c r="D21" s="1"/>
      <c r="E21" s="11"/>
      <c r="F21" s="12"/>
      <c r="G21" s="12"/>
      <c r="H21" s="1"/>
      <c r="I21" s="1"/>
      <c r="J21" s="1"/>
      <c r="K21" s="1"/>
      <c r="L21" s="1"/>
      <c r="M21" s="1"/>
      <c r="N21" s="12"/>
      <c r="O21" s="1"/>
      <c r="P21" s="1"/>
      <c r="Q21" s="1"/>
      <c r="R21" s="1"/>
      <c r="S21" s="1"/>
    </row>
    <row r="22" spans="1:19" ht="17.25" x14ac:dyDescent="0.25">
      <c r="A22" s="1" t="s">
        <v>21</v>
      </c>
      <c r="C22" s="1"/>
      <c r="D22" s="1"/>
      <c r="E22" s="1"/>
      <c r="F22" s="1"/>
      <c r="G22" s="1"/>
      <c r="H22" s="1"/>
      <c r="I22" s="1"/>
      <c r="J22" s="1"/>
      <c r="K22" s="1"/>
      <c r="L22" s="1"/>
      <c r="M22" s="1"/>
      <c r="N22" s="1"/>
      <c r="O22" s="1"/>
      <c r="P22" s="1"/>
      <c r="Q22" s="1"/>
      <c r="R22" s="1"/>
      <c r="S22" s="1"/>
    </row>
    <row r="23" spans="1:19" x14ac:dyDescent="0.25">
      <c r="A23" s="1"/>
      <c r="C23" s="1"/>
      <c r="D23" s="1"/>
      <c r="E23" s="1"/>
      <c r="F23" s="1"/>
      <c r="G23" s="1"/>
      <c r="H23" s="1"/>
      <c r="I23" s="1"/>
      <c r="J23" s="1"/>
      <c r="K23" s="1"/>
      <c r="L23" s="1"/>
      <c r="M23" s="1"/>
      <c r="N23" s="1"/>
      <c r="O23" s="1"/>
      <c r="P23" s="1"/>
      <c r="Q23" s="1"/>
      <c r="R23" s="1"/>
      <c r="S23" s="1"/>
    </row>
    <row r="24" spans="1:19" ht="16.149999999999999" customHeight="1" x14ac:dyDescent="0.3">
      <c r="A24" s="19" t="s">
        <v>90</v>
      </c>
      <c r="B24" s="18"/>
      <c r="C24" s="19"/>
      <c r="D24" s="19"/>
      <c r="E24" s="19"/>
      <c r="F24" s="19"/>
      <c r="G24" s="19"/>
      <c r="H24" s="19"/>
      <c r="I24" s="19"/>
      <c r="J24" s="19"/>
      <c r="K24" s="18"/>
      <c r="L24" s="18"/>
      <c r="M24" s="18"/>
      <c r="N24" s="18"/>
      <c r="O24" s="18"/>
      <c r="P24" s="18"/>
      <c r="Q24" s="18"/>
      <c r="R24" s="18"/>
      <c r="S24" s="18"/>
    </row>
    <row r="25" spans="1:19" x14ac:dyDescent="0.25">
      <c r="A25" s="34" t="s">
        <v>22</v>
      </c>
      <c r="B25" s="35" t="s">
        <v>3</v>
      </c>
      <c r="C25" s="35"/>
      <c r="D25" s="35"/>
      <c r="E25" s="35"/>
      <c r="F25" s="38"/>
      <c r="G25" s="38"/>
      <c r="H25" s="39"/>
      <c r="I25" s="39"/>
      <c r="J25" s="39"/>
      <c r="K25" s="40"/>
      <c r="L25" s="37"/>
      <c r="M25" s="37"/>
      <c r="N25" s="1"/>
      <c r="O25" s="1"/>
      <c r="P25" s="1"/>
      <c r="Q25" s="1"/>
      <c r="R25" s="1"/>
      <c r="S25" s="1"/>
    </row>
    <row r="26" spans="1:19" x14ac:dyDescent="0.25">
      <c r="A26" s="1"/>
      <c r="B26" s="1"/>
      <c r="C26" s="1"/>
      <c r="D26" s="1"/>
      <c r="E26" s="71" t="s">
        <v>4</v>
      </c>
      <c r="F26" s="71"/>
      <c r="G26" s="1"/>
      <c r="H26" s="5"/>
      <c r="I26" s="4"/>
      <c r="J26" s="4"/>
      <c r="K26" s="5"/>
      <c r="L26" s="73" t="s">
        <v>5</v>
      </c>
      <c r="M26" s="73"/>
      <c r="N26" s="1"/>
      <c r="O26" s="1"/>
      <c r="P26" s="1"/>
      <c r="Q26" s="1"/>
      <c r="R26" s="1"/>
      <c r="S26" s="1"/>
    </row>
    <row r="27" spans="1:19" x14ac:dyDescent="0.25">
      <c r="A27" s="1"/>
      <c r="B27" s="1"/>
      <c r="C27" s="1"/>
      <c r="D27" s="1"/>
      <c r="E27" s="6">
        <v>710015</v>
      </c>
      <c r="F27" s="6">
        <v>710050</v>
      </c>
      <c r="G27" s="1"/>
      <c r="H27" s="5"/>
      <c r="I27" s="1"/>
      <c r="J27" s="1"/>
      <c r="K27" s="5"/>
      <c r="L27" s="1" t="s">
        <v>6</v>
      </c>
      <c r="M27" s="58"/>
      <c r="N27" s="1"/>
      <c r="O27" s="1"/>
      <c r="P27" s="1"/>
      <c r="Q27" s="1"/>
      <c r="R27" s="1"/>
      <c r="S27" s="1"/>
    </row>
    <row r="28" spans="1:19" ht="17.25" x14ac:dyDescent="0.25">
      <c r="A28" s="1"/>
      <c r="B28" s="1"/>
      <c r="C28" s="1"/>
      <c r="D28" s="3" t="s">
        <v>10</v>
      </c>
      <c r="E28" s="3" t="s">
        <v>23</v>
      </c>
      <c r="F28" s="3" t="s">
        <v>24</v>
      </c>
      <c r="G28" s="3" t="s">
        <v>11</v>
      </c>
      <c r="H28" s="3" t="s">
        <v>12</v>
      </c>
      <c r="I28" s="3" t="str">
        <f>L30</f>
        <v>Total Amt w/ F&amp;A</v>
      </c>
      <c r="J28" s="1"/>
      <c r="K28" s="1"/>
      <c r="L28" s="1" t="s">
        <v>9</v>
      </c>
      <c r="M28" s="57"/>
      <c r="N28" s="1"/>
      <c r="O28" s="1"/>
      <c r="P28" s="1"/>
      <c r="Q28" s="1"/>
      <c r="R28" s="1"/>
      <c r="S28" s="1"/>
    </row>
    <row r="29" spans="1:19" x14ac:dyDescent="0.25">
      <c r="A29" s="1"/>
      <c r="B29" s="1"/>
      <c r="C29" s="1"/>
      <c r="D29" s="10">
        <f>ROUND(G29/(1+(E29+F29)),2)</f>
        <v>0</v>
      </c>
      <c r="E29" s="9">
        <v>0</v>
      </c>
      <c r="F29" s="17">
        <v>0</v>
      </c>
      <c r="G29" s="10">
        <f>M29</f>
        <v>0</v>
      </c>
      <c r="H29" s="12">
        <f>G29*M27</f>
        <v>0</v>
      </c>
      <c r="I29" s="13">
        <f>G29+H29</f>
        <v>0</v>
      </c>
      <c r="J29" s="1"/>
      <c r="K29" s="1"/>
      <c r="L29" s="1" t="s">
        <v>25</v>
      </c>
      <c r="M29" s="10">
        <f>M28/(1+M27)</f>
        <v>0</v>
      </c>
      <c r="N29" s="1"/>
      <c r="O29" s="1"/>
      <c r="P29" s="1"/>
      <c r="Q29" s="1"/>
      <c r="R29" s="1"/>
      <c r="S29" s="1"/>
    </row>
    <row r="30" spans="1:19" x14ac:dyDescent="0.25">
      <c r="A30" s="1"/>
      <c r="B30" s="1"/>
      <c r="C30" s="1"/>
      <c r="D30" s="1"/>
      <c r="E30" s="10">
        <v>0</v>
      </c>
      <c r="F30" s="10">
        <v>0</v>
      </c>
      <c r="G30" s="1"/>
      <c r="H30" s="1"/>
      <c r="I30" s="1"/>
      <c r="J30" s="1"/>
      <c r="K30" s="1"/>
      <c r="L30" s="2" t="s">
        <v>16</v>
      </c>
      <c r="M30" s="13">
        <f>(M29*M27)+M29</f>
        <v>0</v>
      </c>
      <c r="N30" s="1"/>
      <c r="O30" s="1"/>
      <c r="P30" s="1"/>
      <c r="Q30" s="1"/>
      <c r="R30" s="1"/>
      <c r="S30" s="1"/>
    </row>
    <row r="31" spans="1:19" x14ac:dyDescent="0.25">
      <c r="A31" s="1"/>
      <c r="B31" s="1"/>
      <c r="C31" s="1"/>
      <c r="D31" s="1"/>
      <c r="E31" s="1"/>
      <c r="F31" s="1"/>
      <c r="G31" s="1"/>
      <c r="H31" s="1"/>
      <c r="I31" s="1"/>
      <c r="J31" s="1"/>
      <c r="K31" s="14"/>
      <c r="L31" s="1"/>
      <c r="M31" s="1"/>
      <c r="N31" s="1"/>
      <c r="O31" s="1"/>
      <c r="P31" s="1"/>
      <c r="Q31" s="1"/>
      <c r="R31" s="1"/>
      <c r="S31" s="1"/>
    </row>
    <row r="32" spans="1:19" x14ac:dyDescent="0.25">
      <c r="A32" s="34" t="s">
        <v>26</v>
      </c>
      <c r="B32" s="35" t="s">
        <v>18</v>
      </c>
      <c r="C32" s="35"/>
      <c r="D32" s="35"/>
      <c r="E32" s="35"/>
      <c r="F32" s="38"/>
      <c r="G32" s="38"/>
      <c r="H32" s="39"/>
      <c r="I32" s="35"/>
      <c r="J32" s="35"/>
      <c r="K32" s="37"/>
      <c r="L32" s="37"/>
      <c r="M32" s="37"/>
      <c r="N32" s="1"/>
      <c r="O32" s="1"/>
      <c r="P32" s="1"/>
      <c r="Q32" s="1"/>
      <c r="R32" s="1"/>
      <c r="S32" s="1"/>
    </row>
    <row r="33" spans="1:19" x14ac:dyDescent="0.25">
      <c r="A33" s="1"/>
      <c r="B33" s="1"/>
      <c r="C33" s="1"/>
      <c r="D33" s="1"/>
      <c r="E33" s="71" t="s">
        <v>4</v>
      </c>
      <c r="F33" s="71"/>
      <c r="G33" s="1"/>
      <c r="H33" s="5"/>
      <c r="I33" s="1"/>
      <c r="J33" s="1"/>
      <c r="K33" s="1"/>
      <c r="L33" s="72" t="s">
        <v>5</v>
      </c>
      <c r="M33" s="72"/>
      <c r="N33" s="1"/>
      <c r="O33" s="1"/>
      <c r="P33" s="1"/>
      <c r="Q33" s="1"/>
      <c r="R33" s="1"/>
      <c r="S33" s="1"/>
    </row>
    <row r="34" spans="1:19" ht="17.25" x14ac:dyDescent="0.25">
      <c r="A34" s="1"/>
      <c r="B34" s="1"/>
      <c r="C34" s="1"/>
      <c r="D34" s="3" t="s">
        <v>10</v>
      </c>
      <c r="E34" s="3" t="s">
        <v>23</v>
      </c>
      <c r="F34" s="3" t="s">
        <v>24</v>
      </c>
      <c r="G34" s="3" t="s">
        <v>11</v>
      </c>
      <c r="H34" s="3" t="s">
        <v>12</v>
      </c>
      <c r="I34" s="3" t="str">
        <f>L37</f>
        <v>Total Amt w/ F&amp;A</v>
      </c>
      <c r="J34" s="1"/>
      <c r="K34" s="1"/>
      <c r="L34" s="1" t="s">
        <v>6</v>
      </c>
      <c r="M34" s="58"/>
      <c r="N34" s="1"/>
      <c r="O34" s="1"/>
      <c r="P34" s="1"/>
      <c r="Q34" s="1"/>
      <c r="R34" s="1"/>
      <c r="S34" s="1"/>
    </row>
    <row r="35" spans="1:19" x14ac:dyDescent="0.25">
      <c r="A35" s="1"/>
      <c r="B35" s="1"/>
      <c r="C35" s="1"/>
      <c r="D35" s="57"/>
      <c r="E35" s="9">
        <v>0</v>
      </c>
      <c r="F35" s="17">
        <v>0</v>
      </c>
      <c r="G35" s="10">
        <f>D35*(1+(E35+F35))</f>
        <v>0</v>
      </c>
      <c r="H35" s="12">
        <f>G35*M34</f>
        <v>0</v>
      </c>
      <c r="I35" s="13">
        <f>G35+H35</f>
        <v>0</v>
      </c>
      <c r="J35" s="1"/>
      <c r="K35" s="1"/>
      <c r="L35" s="1" t="s">
        <v>19</v>
      </c>
      <c r="M35" s="12">
        <f>G35</f>
        <v>0</v>
      </c>
      <c r="N35" s="1"/>
      <c r="O35" s="1"/>
      <c r="P35" s="1"/>
      <c r="Q35" s="1"/>
      <c r="R35" s="1"/>
      <c r="S35" s="1"/>
    </row>
    <row r="36" spans="1:19" x14ac:dyDescent="0.25">
      <c r="A36" s="1"/>
      <c r="B36" s="1"/>
      <c r="C36" s="1"/>
      <c r="D36" s="1"/>
      <c r="E36" s="10">
        <v>0</v>
      </c>
      <c r="F36" s="10">
        <v>0</v>
      </c>
      <c r="G36" s="1"/>
      <c r="H36" s="1"/>
      <c r="I36" s="1"/>
      <c r="J36" s="1"/>
      <c r="K36" s="1"/>
      <c r="L36" s="1" t="s">
        <v>27</v>
      </c>
      <c r="M36" s="12">
        <f>M35*M34</f>
        <v>0</v>
      </c>
      <c r="N36" s="1"/>
      <c r="O36" s="1"/>
      <c r="P36" s="1"/>
      <c r="Q36" s="1"/>
      <c r="R36" s="1"/>
      <c r="S36" s="1"/>
    </row>
    <row r="37" spans="1:19" x14ac:dyDescent="0.25">
      <c r="A37" s="1"/>
      <c r="B37" s="1"/>
      <c r="C37" s="1"/>
      <c r="D37" s="1"/>
      <c r="E37" s="1"/>
      <c r="F37" s="1"/>
      <c r="G37" s="1"/>
      <c r="H37" s="1"/>
      <c r="I37" s="1"/>
      <c r="J37" s="1"/>
      <c r="K37" s="1"/>
      <c r="L37" s="2" t="s">
        <v>16</v>
      </c>
      <c r="M37" s="13">
        <f>M35*(1+M34)</f>
        <v>0</v>
      </c>
      <c r="N37" s="1"/>
      <c r="O37" s="1"/>
      <c r="P37" s="1"/>
      <c r="Q37" s="1"/>
      <c r="R37" s="1"/>
      <c r="S37" s="1"/>
    </row>
    <row r="38" spans="1:19" ht="17.25" x14ac:dyDescent="0.25">
      <c r="A38" s="1" t="s">
        <v>28</v>
      </c>
      <c r="C38" s="1"/>
      <c r="D38" s="1"/>
      <c r="E38" s="1"/>
      <c r="F38" s="1"/>
      <c r="G38" s="1"/>
      <c r="H38" s="1"/>
      <c r="I38" s="1"/>
      <c r="J38" s="1"/>
      <c r="K38" s="1"/>
      <c r="L38" s="1"/>
      <c r="M38" s="1"/>
      <c r="N38" s="1"/>
      <c r="O38" s="1"/>
      <c r="P38" s="1"/>
      <c r="Q38" s="1"/>
      <c r="R38" s="1"/>
      <c r="S38" s="1"/>
    </row>
    <row r="39" spans="1:19" x14ac:dyDescent="0.25">
      <c r="A39" s="1" t="s">
        <v>29</v>
      </c>
      <c r="C39" s="1"/>
      <c r="D39" s="1"/>
      <c r="E39" s="1"/>
      <c r="F39" s="1"/>
      <c r="G39" s="1"/>
      <c r="H39" s="1"/>
      <c r="I39" s="1"/>
      <c r="J39" s="1"/>
      <c r="K39" s="1"/>
      <c r="L39" s="1"/>
      <c r="M39" s="1"/>
      <c r="N39" s="1"/>
      <c r="O39" s="1"/>
      <c r="P39" s="1"/>
      <c r="Q39" s="1"/>
      <c r="R39" s="1"/>
      <c r="S39" s="1"/>
    </row>
    <row r="40" spans="1:19" x14ac:dyDescent="0.25">
      <c r="A40" s="1"/>
      <c r="B40" s="1"/>
      <c r="C40" s="1"/>
      <c r="D40" s="1"/>
      <c r="E40" s="1"/>
      <c r="F40" s="1"/>
      <c r="G40" s="1"/>
      <c r="H40" s="1"/>
      <c r="I40" s="1"/>
      <c r="J40" s="1"/>
      <c r="K40" s="1"/>
      <c r="L40" s="1"/>
      <c r="M40" s="1"/>
      <c r="N40" s="1"/>
      <c r="O40" s="1"/>
      <c r="P40" s="1"/>
      <c r="Q40" s="1"/>
      <c r="R40" s="1"/>
      <c r="S40" s="1"/>
    </row>
    <row r="41" spans="1:19" x14ac:dyDescent="0.25">
      <c r="A41" s="1"/>
      <c r="B41" s="1"/>
      <c r="C41" s="1"/>
      <c r="D41" s="1"/>
      <c r="E41" s="1"/>
      <c r="F41" s="1"/>
      <c r="G41" s="1"/>
      <c r="H41" s="1"/>
      <c r="I41" s="1"/>
      <c r="J41" s="1"/>
      <c r="K41" s="1"/>
      <c r="L41" s="1"/>
      <c r="M41" s="1"/>
      <c r="N41" s="1"/>
      <c r="O41" s="1"/>
      <c r="P41" s="1"/>
      <c r="Q41" s="1"/>
      <c r="R41" s="1"/>
      <c r="S41" s="1"/>
    </row>
    <row r="42" spans="1:19" x14ac:dyDescent="0.25">
      <c r="B42" s="1"/>
      <c r="C42" s="1"/>
      <c r="D42" s="1"/>
      <c r="E42" s="1"/>
      <c r="F42" s="1"/>
      <c r="G42" s="1"/>
      <c r="H42" s="1"/>
      <c r="I42" s="1"/>
      <c r="J42" s="1"/>
      <c r="K42" s="1"/>
      <c r="L42" s="1"/>
      <c r="M42" s="1"/>
      <c r="N42" s="1"/>
      <c r="O42" s="1"/>
      <c r="P42" s="1"/>
      <c r="Q42" s="1"/>
      <c r="R42" s="1"/>
      <c r="S42" s="1"/>
    </row>
    <row r="43" spans="1:19" x14ac:dyDescent="0.25">
      <c r="B43" s="1"/>
      <c r="C43" s="1"/>
      <c r="D43" s="1"/>
      <c r="E43" s="1"/>
      <c r="F43" s="1"/>
      <c r="G43" s="1"/>
      <c r="H43" s="1"/>
      <c r="I43" s="1"/>
      <c r="J43" s="1"/>
      <c r="K43" s="1"/>
      <c r="L43" s="1"/>
      <c r="M43" s="1"/>
    </row>
  </sheetData>
  <sheetProtection sheet="1" objects="1" scenarios="1"/>
  <mergeCells count="13">
    <mergeCell ref="Q9:Q11"/>
    <mergeCell ref="O10:P11"/>
    <mergeCell ref="A1:M1"/>
    <mergeCell ref="F3:I3"/>
    <mergeCell ref="E6:F6"/>
    <mergeCell ref="L6:M6"/>
    <mergeCell ref="O6:S7"/>
    <mergeCell ref="E14:F14"/>
    <mergeCell ref="L14:M14"/>
    <mergeCell ref="E26:F26"/>
    <mergeCell ref="L26:M26"/>
    <mergeCell ref="E33:F33"/>
    <mergeCell ref="L33:M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363F-EDE9-4208-9220-DE6A71D016B5}">
  <sheetPr>
    <tabColor rgb="FF92D050"/>
  </sheetPr>
  <dimension ref="A1:N28"/>
  <sheetViews>
    <sheetView showGridLines="0" workbookViewId="0">
      <selection sqref="A1:M1"/>
    </sheetView>
  </sheetViews>
  <sheetFormatPr defaultRowHeight="15" x14ac:dyDescent="0.25"/>
  <cols>
    <col min="3" max="3" width="11.28515625" customWidth="1"/>
    <col min="4" max="4" width="16.85546875" customWidth="1"/>
    <col min="5" max="6" width="14.140625" customWidth="1"/>
    <col min="12" max="12" width="17.7109375" bestFit="1" customWidth="1"/>
    <col min="13" max="13" width="16.85546875" customWidth="1"/>
  </cols>
  <sheetData>
    <row r="1" spans="1:14" ht="18.75" x14ac:dyDescent="0.3">
      <c r="A1" s="77" t="s">
        <v>30</v>
      </c>
      <c r="B1" s="77"/>
      <c r="C1" s="77"/>
      <c r="D1" s="77"/>
      <c r="E1" s="77"/>
      <c r="F1" s="77"/>
      <c r="G1" s="77"/>
      <c r="H1" s="77"/>
      <c r="I1" s="77"/>
      <c r="J1" s="77"/>
      <c r="K1" s="77"/>
      <c r="L1" s="77"/>
      <c r="M1" s="77"/>
      <c r="N1" s="1"/>
    </row>
    <row r="2" spans="1:14" ht="21" x14ac:dyDescent="0.35">
      <c r="A2" s="1"/>
      <c r="B2" s="1"/>
      <c r="C2" s="1"/>
      <c r="D2" s="1"/>
      <c r="E2" s="80" t="s">
        <v>31</v>
      </c>
      <c r="F2" s="80"/>
      <c r="G2" s="80"/>
      <c r="H2" s="80"/>
      <c r="I2" s="80"/>
      <c r="J2" s="80"/>
      <c r="K2" s="1"/>
      <c r="L2" s="1"/>
      <c r="M2" s="1"/>
      <c r="N2" s="1"/>
    </row>
    <row r="3" spans="1:14" x14ac:dyDescent="0.25">
      <c r="A3" s="1"/>
      <c r="B3" s="1"/>
      <c r="C3" s="1"/>
      <c r="D3" s="1"/>
      <c r="E3" s="81" t="s">
        <v>1</v>
      </c>
      <c r="F3" s="81"/>
      <c r="G3" s="81"/>
      <c r="H3" s="81"/>
      <c r="I3" s="81"/>
      <c r="J3" s="81"/>
      <c r="K3" s="1"/>
      <c r="L3" s="1"/>
      <c r="M3" s="1"/>
      <c r="N3" s="1"/>
    </row>
    <row r="4" spans="1:14" x14ac:dyDescent="0.25">
      <c r="A4" s="19" t="s">
        <v>32</v>
      </c>
      <c r="B4" s="19"/>
      <c r="C4" s="19"/>
      <c r="D4" s="19"/>
      <c r="E4" s="19"/>
      <c r="F4" s="19"/>
      <c r="G4" s="19"/>
      <c r="H4" s="19"/>
      <c r="I4" s="19"/>
      <c r="J4" s="19"/>
      <c r="K4" s="18"/>
      <c r="L4" s="18"/>
      <c r="M4" s="18"/>
      <c r="N4" s="1"/>
    </row>
    <row r="5" spans="1:14" x14ac:dyDescent="0.25">
      <c r="A5" s="34" t="s">
        <v>2</v>
      </c>
      <c r="B5" s="35" t="s">
        <v>33</v>
      </c>
      <c r="C5" s="35"/>
      <c r="D5" s="35"/>
      <c r="E5" s="35"/>
      <c r="F5" s="38"/>
      <c r="G5" s="38"/>
      <c r="H5" s="39"/>
      <c r="I5" s="39"/>
      <c r="J5" s="39"/>
      <c r="K5" s="40"/>
      <c r="L5" s="37"/>
      <c r="M5" s="37"/>
      <c r="N5" s="1"/>
    </row>
    <row r="6" spans="1:14" x14ac:dyDescent="0.25">
      <c r="A6" s="1"/>
      <c r="B6" s="1"/>
      <c r="C6" s="1"/>
      <c r="D6" s="1"/>
      <c r="E6" s="1"/>
      <c r="F6" s="1"/>
      <c r="G6" s="1"/>
      <c r="H6" s="5"/>
      <c r="I6" s="4"/>
      <c r="J6" s="4"/>
      <c r="K6" s="5"/>
      <c r="L6" s="73" t="s">
        <v>5</v>
      </c>
      <c r="M6" s="73"/>
      <c r="N6" s="1"/>
    </row>
    <row r="7" spans="1:14" x14ac:dyDescent="0.25">
      <c r="A7" s="1"/>
      <c r="B7" s="1"/>
      <c r="C7" s="1"/>
      <c r="D7" s="1"/>
      <c r="E7" s="1"/>
      <c r="F7" s="1"/>
      <c r="G7" s="1"/>
      <c r="H7" s="5"/>
      <c r="I7" s="1"/>
      <c r="J7" s="1"/>
      <c r="K7" s="5"/>
      <c r="L7" s="1" t="s">
        <v>6</v>
      </c>
      <c r="M7" s="55"/>
      <c r="N7" s="1"/>
    </row>
    <row r="8" spans="1:14" x14ac:dyDescent="0.25">
      <c r="A8" s="1"/>
      <c r="B8" s="1"/>
      <c r="C8" s="1"/>
      <c r="D8" s="2" t="s">
        <v>34</v>
      </c>
      <c r="E8" s="2" t="s">
        <v>35</v>
      </c>
      <c r="F8" s="2" t="s">
        <v>36</v>
      </c>
      <c r="G8" s="2"/>
      <c r="H8" s="1"/>
      <c r="I8" s="1"/>
      <c r="J8" s="1"/>
      <c r="K8" s="1"/>
      <c r="L8" s="1" t="s">
        <v>37</v>
      </c>
      <c r="M8" s="41"/>
      <c r="N8" s="1"/>
    </row>
    <row r="9" spans="1:14" x14ac:dyDescent="0.25">
      <c r="A9" s="1"/>
      <c r="B9" s="1"/>
      <c r="C9" s="1"/>
      <c r="D9" s="33">
        <f>M9</f>
        <v>0</v>
      </c>
      <c r="E9" s="27">
        <f>D9*M7</f>
        <v>0</v>
      </c>
      <c r="F9" s="27">
        <f>D9+E9</f>
        <v>0</v>
      </c>
      <c r="G9" s="10"/>
      <c r="H9" s="1"/>
      <c r="I9" s="1"/>
      <c r="J9" s="1"/>
      <c r="K9" s="1"/>
      <c r="L9" s="1" t="s">
        <v>25</v>
      </c>
      <c r="M9" s="10">
        <f>M8/(1+M7)</f>
        <v>0</v>
      </c>
      <c r="N9" s="1"/>
    </row>
    <row r="10" spans="1:14" x14ac:dyDescent="0.25">
      <c r="A10" s="1"/>
      <c r="B10" s="1"/>
      <c r="C10" s="1"/>
      <c r="D10" s="1"/>
      <c r="E10" s="28"/>
      <c r="F10" s="28"/>
      <c r="G10" s="1"/>
      <c r="H10" s="1"/>
      <c r="I10" s="1"/>
      <c r="J10" s="1"/>
      <c r="K10" s="1"/>
      <c r="L10" s="2" t="s">
        <v>16</v>
      </c>
      <c r="M10" s="13">
        <f>(M9*M7)+M9</f>
        <v>0</v>
      </c>
      <c r="N10" s="1"/>
    </row>
    <row r="11" spans="1:14" x14ac:dyDescent="0.25">
      <c r="A11" s="1"/>
      <c r="B11" s="1"/>
      <c r="C11" s="1"/>
      <c r="D11" s="1"/>
      <c r="E11" s="1"/>
      <c r="F11" s="1"/>
      <c r="G11" s="1"/>
      <c r="H11" s="1"/>
      <c r="I11" s="1"/>
      <c r="J11" s="1"/>
      <c r="K11" s="14"/>
      <c r="L11" s="1"/>
      <c r="M11" s="1"/>
      <c r="N11" s="1"/>
    </row>
    <row r="12" spans="1:14" x14ac:dyDescent="0.25">
      <c r="A12" s="34" t="s">
        <v>17</v>
      </c>
      <c r="B12" s="35" t="s">
        <v>38</v>
      </c>
      <c r="C12" s="35"/>
      <c r="D12" s="35"/>
      <c r="E12" s="35"/>
      <c r="F12" s="38"/>
      <c r="G12" s="38"/>
      <c r="H12" s="39"/>
      <c r="I12" s="35"/>
      <c r="J12" s="35"/>
      <c r="K12" s="37"/>
      <c r="L12" s="37"/>
      <c r="M12" s="37"/>
      <c r="N12" s="1"/>
    </row>
    <row r="13" spans="1:14" x14ac:dyDescent="0.25">
      <c r="B13" s="1"/>
      <c r="C13" s="1"/>
      <c r="D13" s="1"/>
      <c r="E13" s="71"/>
      <c r="F13" s="71"/>
      <c r="G13" s="1"/>
      <c r="H13" s="5"/>
      <c r="I13" s="1"/>
      <c r="J13" s="1"/>
      <c r="K13" s="1"/>
      <c r="L13" s="73" t="s">
        <v>5</v>
      </c>
      <c r="M13" s="73"/>
      <c r="N13" s="1"/>
    </row>
    <row r="14" spans="1:14" x14ac:dyDescent="0.25">
      <c r="A14" s="1"/>
      <c r="B14" s="1"/>
      <c r="C14" s="1"/>
      <c r="D14" s="2" t="s">
        <v>34</v>
      </c>
      <c r="E14" s="2" t="s">
        <v>35</v>
      </c>
      <c r="F14" s="2" t="s">
        <v>36</v>
      </c>
      <c r="G14" s="2"/>
      <c r="H14" s="1"/>
      <c r="I14" s="1"/>
      <c r="J14" s="1"/>
      <c r="K14" s="1"/>
      <c r="L14" s="1" t="s">
        <v>6</v>
      </c>
      <c r="M14" s="55"/>
      <c r="N14" s="1"/>
    </row>
    <row r="15" spans="1:14" x14ac:dyDescent="0.25">
      <c r="A15" s="1"/>
      <c r="B15" s="1"/>
      <c r="C15" s="1"/>
      <c r="D15" s="41"/>
      <c r="E15" s="27">
        <f>D15*M14</f>
        <v>0</v>
      </c>
      <c r="F15" s="27">
        <f>D15+E15</f>
        <v>0</v>
      </c>
      <c r="G15" s="10"/>
      <c r="H15" s="1"/>
      <c r="I15" s="1"/>
      <c r="J15" s="1"/>
      <c r="K15" s="1"/>
      <c r="L15" s="1" t="s">
        <v>34</v>
      </c>
      <c r="M15" s="12">
        <f>D15</f>
        <v>0</v>
      </c>
      <c r="N15" s="1"/>
    </row>
    <row r="16" spans="1:14" x14ac:dyDescent="0.25">
      <c r="A16" s="1"/>
      <c r="B16" s="1"/>
      <c r="C16" s="1"/>
      <c r="D16" s="1"/>
      <c r="E16" s="28">
        <v>0</v>
      </c>
      <c r="F16" s="28">
        <v>0</v>
      </c>
      <c r="G16" s="1"/>
      <c r="H16" s="1"/>
      <c r="I16" s="1"/>
      <c r="J16" s="1"/>
      <c r="K16" s="1"/>
      <c r="L16" s="1" t="s">
        <v>27</v>
      </c>
      <c r="M16" s="12">
        <f>M15*M14</f>
        <v>0</v>
      </c>
      <c r="N16" s="1"/>
    </row>
    <row r="17" spans="1:14" x14ac:dyDescent="0.25">
      <c r="A17" s="1"/>
      <c r="B17" s="1"/>
      <c r="C17" s="1"/>
      <c r="D17" s="1"/>
      <c r="E17" s="1"/>
      <c r="F17" s="1"/>
      <c r="G17" s="1"/>
      <c r="H17" s="1"/>
      <c r="I17" s="1"/>
      <c r="J17" s="1"/>
      <c r="K17" s="1"/>
      <c r="L17" s="2" t="s">
        <v>16</v>
      </c>
      <c r="M17" s="13">
        <f>M15*(1+M14)</f>
        <v>0</v>
      </c>
      <c r="N17" s="1"/>
    </row>
    <row r="18" spans="1:14" x14ac:dyDescent="0.25">
      <c r="A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t="s">
        <v>39</v>
      </c>
      <c r="C20" s="1"/>
      <c r="D20" s="1"/>
      <c r="E20" s="1"/>
      <c r="F20" s="1"/>
      <c r="G20" s="1"/>
      <c r="H20" s="1"/>
      <c r="I20" s="1"/>
      <c r="J20" s="1"/>
      <c r="K20" s="1"/>
      <c r="L20" s="1"/>
      <c r="M20" s="1"/>
      <c r="N20" s="1"/>
    </row>
    <row r="21" spans="1:14" x14ac:dyDescent="0.25">
      <c r="A21" s="1"/>
      <c r="B21" s="1" t="s">
        <v>42</v>
      </c>
      <c r="C21" s="1"/>
      <c r="D21" s="1"/>
      <c r="E21" s="1"/>
      <c r="F21" s="1"/>
      <c r="G21" s="1"/>
      <c r="H21" s="1"/>
      <c r="I21" s="1"/>
      <c r="J21" s="1"/>
      <c r="K21" s="1"/>
      <c r="L21" s="1"/>
      <c r="M21" s="1"/>
      <c r="N21" s="1"/>
    </row>
    <row r="22" spans="1:14" x14ac:dyDescent="0.25">
      <c r="A22" s="1"/>
      <c r="B22" s="1" t="s">
        <v>43</v>
      </c>
      <c r="C22" s="1"/>
      <c r="D22" s="1"/>
      <c r="E22" s="1"/>
      <c r="F22" s="1"/>
      <c r="G22" s="1"/>
      <c r="H22" s="1"/>
      <c r="I22" s="1"/>
      <c r="J22" s="1"/>
      <c r="K22" s="1"/>
      <c r="L22" s="1"/>
      <c r="M22" s="1"/>
      <c r="N22" s="1"/>
    </row>
    <row r="23" spans="1:14" x14ac:dyDescent="0.25">
      <c r="A23" s="1"/>
      <c r="B23" s="29" t="s">
        <v>40</v>
      </c>
      <c r="C23" s="30">
        <v>1000</v>
      </c>
      <c r="D23" s="1"/>
      <c r="E23" s="1"/>
      <c r="F23" s="1"/>
      <c r="G23" s="1"/>
      <c r="H23" s="1"/>
      <c r="I23" s="1"/>
      <c r="J23" s="1"/>
      <c r="K23" s="1"/>
      <c r="L23" s="1"/>
      <c r="M23" s="1"/>
      <c r="N23" s="1"/>
    </row>
    <row r="24" spans="1:14" x14ac:dyDescent="0.25">
      <c r="A24" s="1"/>
      <c r="B24" s="29" t="s">
        <v>12</v>
      </c>
      <c r="C24" s="31" t="s">
        <v>41</v>
      </c>
      <c r="D24" s="1"/>
      <c r="E24" s="1"/>
      <c r="F24" s="1"/>
      <c r="G24" s="1"/>
      <c r="H24" s="1"/>
      <c r="I24" s="1"/>
      <c r="J24" s="1"/>
      <c r="K24" s="1"/>
      <c r="L24" s="1"/>
      <c r="M24" s="1"/>
      <c r="N24" s="1"/>
    </row>
    <row r="25" spans="1:14" x14ac:dyDescent="0.25">
      <c r="A25" s="1"/>
      <c r="B25" s="1"/>
      <c r="C25" s="1"/>
      <c r="D25" s="1"/>
      <c r="E25" s="1" t="s">
        <v>45</v>
      </c>
      <c r="F25" s="1"/>
      <c r="G25" s="1"/>
      <c r="H25" s="1"/>
      <c r="I25" s="1"/>
      <c r="J25" s="1"/>
      <c r="K25" s="1"/>
      <c r="L25" s="1"/>
      <c r="M25" s="1"/>
      <c r="N25" s="1"/>
    </row>
    <row r="26" spans="1:14" x14ac:dyDescent="0.25">
      <c r="A26" s="1"/>
      <c r="B26" s="29" t="s">
        <v>11</v>
      </c>
      <c r="C26" s="32">
        <f>C23/(1+C24)</f>
        <v>638.9776357827476</v>
      </c>
      <c r="D26" s="1"/>
      <c r="E26" s="42" t="s">
        <v>44</v>
      </c>
      <c r="F26" s="1"/>
      <c r="G26" s="1"/>
      <c r="H26" s="1"/>
      <c r="I26" s="1"/>
      <c r="J26" s="1"/>
      <c r="K26" s="1"/>
      <c r="L26" s="1"/>
      <c r="M26" s="1"/>
      <c r="N26" s="1"/>
    </row>
    <row r="27" spans="1:14" x14ac:dyDescent="0.25">
      <c r="A27" s="1"/>
      <c r="B27" s="1"/>
      <c r="C27" s="1"/>
      <c r="D27" s="1"/>
      <c r="E27" s="32"/>
      <c r="F27" s="1"/>
      <c r="G27" s="1"/>
      <c r="H27" s="1"/>
      <c r="I27" s="1"/>
      <c r="J27" s="1"/>
      <c r="K27" s="1"/>
      <c r="L27" s="1"/>
      <c r="M27" s="1"/>
    </row>
    <row r="28" spans="1:14" x14ac:dyDescent="0.25">
      <c r="A28" s="1"/>
      <c r="B28" s="1"/>
      <c r="C28" s="1"/>
      <c r="D28" s="1"/>
      <c r="E28" s="1"/>
      <c r="F28" s="1"/>
      <c r="G28" s="1"/>
      <c r="H28" s="1"/>
      <c r="I28" s="1"/>
      <c r="J28" s="1"/>
      <c r="K28" s="1"/>
      <c r="L28" s="1"/>
      <c r="M28" s="1"/>
    </row>
  </sheetData>
  <mergeCells count="6">
    <mergeCell ref="A1:M1"/>
    <mergeCell ref="E2:J2"/>
    <mergeCell ref="E3:J3"/>
    <mergeCell ref="L6:M6"/>
    <mergeCell ref="L13:M13"/>
    <mergeCell ref="E13:F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75A7-9895-4321-8A1F-AEE6A72E237E}">
  <dimension ref="A1:B7"/>
  <sheetViews>
    <sheetView workbookViewId="0">
      <selection activeCell="E13" sqref="E13"/>
    </sheetView>
  </sheetViews>
  <sheetFormatPr defaultRowHeight="15" x14ac:dyDescent="0.25"/>
  <cols>
    <col min="1" max="1" width="10.140625" bestFit="1" customWidth="1"/>
    <col min="2" max="2" width="17.5703125" bestFit="1" customWidth="1"/>
  </cols>
  <sheetData>
    <row r="1" spans="1:2" x14ac:dyDescent="0.25">
      <c r="A1" t="s">
        <v>96</v>
      </c>
      <c r="B1" t="s">
        <v>95</v>
      </c>
    </row>
    <row r="2" spans="1:2" x14ac:dyDescent="0.25">
      <c r="A2">
        <v>2020</v>
      </c>
      <c r="B2">
        <v>0.26</v>
      </c>
    </row>
    <row r="3" spans="1:2" x14ac:dyDescent="0.25">
      <c r="A3">
        <v>2021</v>
      </c>
      <c r="B3">
        <v>0.28199999999999997</v>
      </c>
    </row>
    <row r="4" spans="1:2" x14ac:dyDescent="0.25">
      <c r="A4">
        <v>2022</v>
      </c>
      <c r="B4">
        <v>0.28399999999999997</v>
      </c>
    </row>
    <row r="5" spans="1:2" x14ac:dyDescent="0.25">
      <c r="A5">
        <v>2023</v>
      </c>
      <c r="B5">
        <v>0.26400000000000001</v>
      </c>
    </row>
    <row r="6" spans="1:2" x14ac:dyDescent="0.25">
      <c r="A6">
        <v>2024</v>
      </c>
      <c r="B6">
        <v>0.24299999999999999</v>
      </c>
    </row>
    <row r="7" spans="1:2" x14ac:dyDescent="0.25">
      <c r="A7">
        <v>2025</v>
      </c>
      <c r="B7" s="62">
        <v>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 Transfer Instructions</vt:lpstr>
      <vt:lpstr>Salary Cost Xfer</vt:lpstr>
      <vt:lpstr>Non-Salary Cost Transfer</vt:lpstr>
      <vt:lpstr>Grant Benefit Rates</vt:lpstr>
    </vt:vector>
  </TitlesOfParts>
  <Manager/>
  <Company>Missouri University of Science and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 Latesha M.</dc:creator>
  <cp:keywords/>
  <dc:description/>
  <cp:lastModifiedBy>Ray, Sandy L.</cp:lastModifiedBy>
  <cp:revision/>
  <cp:lastPrinted>2023-03-21T16:32:11Z</cp:lastPrinted>
  <dcterms:created xsi:type="dcterms:W3CDTF">2023-03-06T14:00:00Z</dcterms:created>
  <dcterms:modified xsi:type="dcterms:W3CDTF">2024-07-02T14:23:02Z</dcterms:modified>
  <cp:category/>
  <cp:contentStatus/>
</cp:coreProperties>
</file>